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1840" windowHeight="9180" firstSheet="3" activeTab="3"/>
  </bookViews>
  <sheets>
    <sheet name="табл 5,6" sheetId="1" state="hidden" r:id="rId1"/>
    <sheet name="выход дня" sheetId="2" state="hidden" r:id="rId2"/>
    <sheet name="вых дня дет" sheetId="3" state="hidden" r:id="rId3"/>
    <sheet name="Чел. обл. с 01.02.15" sheetId="4" r:id="rId4"/>
  </sheets>
  <definedNames>
    <definedName name="_xlnm.Print_Area" localSheetId="0">'табл 5,6'!$A$1:$U$105</definedName>
  </definedNames>
  <calcPr calcId="145621"/>
</workbook>
</file>

<file path=xl/calcChain.xml><?xml version="1.0" encoding="utf-8"?>
<calcChain xmlns="http://schemas.openxmlformats.org/spreadsheetml/2006/main">
  <c r="Q54" i="4" l="1"/>
  <c r="P54" i="4"/>
  <c r="O54" i="4"/>
  <c r="N54" i="4"/>
  <c r="Q53" i="4"/>
  <c r="P53" i="4"/>
  <c r="O53" i="4"/>
  <c r="N53" i="4"/>
  <c r="Q52" i="4"/>
  <c r="P52" i="4"/>
  <c r="O52" i="4"/>
  <c r="N52" i="4"/>
  <c r="Q51" i="4"/>
  <c r="P51" i="4"/>
  <c r="O51" i="4"/>
  <c r="N51" i="4"/>
  <c r="Q50" i="4"/>
  <c r="P50" i="4"/>
  <c r="O50" i="4"/>
  <c r="N50" i="4"/>
  <c r="Q49" i="4"/>
  <c r="P49" i="4"/>
  <c r="O49" i="4"/>
  <c r="N49" i="4"/>
  <c r="Q48" i="4"/>
  <c r="P48" i="4"/>
  <c r="O48" i="4"/>
  <c r="N48" i="4"/>
  <c r="Q47" i="4"/>
  <c r="P47" i="4"/>
  <c r="O47" i="4"/>
  <c r="N47" i="4"/>
  <c r="Q46" i="4"/>
  <c r="P46" i="4"/>
  <c r="O46" i="4"/>
  <c r="N46" i="4"/>
  <c r="Q45" i="4"/>
  <c r="P45" i="4"/>
  <c r="O45" i="4"/>
  <c r="N45" i="4"/>
  <c r="Q44" i="4"/>
  <c r="P44" i="4"/>
  <c r="O44" i="4"/>
  <c r="N44" i="4"/>
  <c r="N21" i="4"/>
  <c r="Q23" i="4"/>
  <c r="Q22" i="4"/>
  <c r="Q21" i="4"/>
  <c r="Q20" i="4"/>
  <c r="Q19" i="4"/>
  <c r="Q18" i="4"/>
  <c r="Q17" i="4"/>
  <c r="Q16" i="4"/>
  <c r="Q15" i="4"/>
  <c r="Q14" i="4"/>
  <c r="Q13" i="4"/>
  <c r="P23" i="4"/>
  <c r="P22" i="4"/>
  <c r="P21" i="4"/>
  <c r="P20" i="4"/>
  <c r="P19" i="4"/>
  <c r="P18" i="4"/>
  <c r="P17" i="4"/>
  <c r="P16" i="4"/>
  <c r="P15" i="4"/>
  <c r="P14" i="4"/>
  <c r="O23" i="4"/>
  <c r="O22" i="4"/>
  <c r="O20" i="4"/>
  <c r="O21" i="4"/>
  <c r="O19" i="4"/>
  <c r="O18" i="4"/>
  <c r="O17" i="4"/>
  <c r="O16" i="4"/>
  <c r="O15" i="4"/>
  <c r="O14" i="4"/>
  <c r="O13" i="4"/>
  <c r="N23" i="4"/>
  <c r="N22" i="4"/>
  <c r="N20" i="4"/>
  <c r="N19" i="4"/>
  <c r="N18" i="4"/>
  <c r="N17" i="4"/>
  <c r="N16" i="4"/>
  <c r="N15" i="4"/>
  <c r="N14" i="4"/>
  <c r="P13" i="4"/>
  <c r="N13" i="4"/>
  <c r="C76" i="4" l="1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N88" i="4"/>
  <c r="P88" i="4"/>
  <c r="Q88" i="4"/>
  <c r="N89" i="4"/>
  <c r="P89" i="4"/>
  <c r="Q89" i="4"/>
  <c r="D75" i="4"/>
  <c r="E75" i="4"/>
  <c r="F75" i="4"/>
  <c r="G75" i="4"/>
  <c r="H75" i="4"/>
  <c r="I75" i="4"/>
  <c r="J75" i="4"/>
  <c r="K75" i="4"/>
  <c r="L75" i="4"/>
  <c r="M75" i="4"/>
  <c r="N75" i="4"/>
  <c r="O75" i="4"/>
  <c r="C75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75" i="4" l="1"/>
  <c r="P75" i="4"/>
  <c r="C89" i="4"/>
  <c r="C88" i="4"/>
  <c r="Q85" i="4" l="1"/>
  <c r="P85" i="4"/>
  <c r="O89" i="4"/>
  <c r="O88" i="4"/>
  <c r="M89" i="4"/>
  <c r="M88" i="4"/>
  <c r="P90" i="4"/>
  <c r="Q90" i="4"/>
  <c r="P91" i="4"/>
  <c r="Q91" i="4"/>
  <c r="P92" i="4"/>
  <c r="Q92" i="4"/>
  <c r="P93" i="4"/>
  <c r="Q93" i="4"/>
  <c r="O93" i="4"/>
  <c r="M93" i="4"/>
  <c r="L93" i="4"/>
  <c r="K93" i="4"/>
  <c r="J93" i="4"/>
  <c r="I93" i="4"/>
  <c r="H93" i="4"/>
  <c r="G93" i="4"/>
  <c r="F93" i="4"/>
  <c r="E93" i="4"/>
  <c r="D93" i="4"/>
  <c r="C93" i="4"/>
  <c r="O92" i="4"/>
  <c r="M92" i="4"/>
  <c r="L92" i="4"/>
  <c r="K92" i="4"/>
  <c r="J92" i="4"/>
  <c r="I92" i="4"/>
  <c r="H92" i="4"/>
  <c r="G92" i="4"/>
  <c r="F92" i="4"/>
  <c r="E92" i="4"/>
  <c r="D92" i="4"/>
  <c r="C92" i="4"/>
  <c r="O91" i="4"/>
  <c r="M91" i="4"/>
  <c r="L91" i="4"/>
  <c r="K91" i="4"/>
  <c r="J91" i="4"/>
  <c r="I91" i="4"/>
  <c r="H91" i="4"/>
  <c r="G91" i="4"/>
  <c r="F91" i="4"/>
  <c r="E91" i="4"/>
  <c r="D91" i="4"/>
  <c r="C91" i="4"/>
  <c r="O90" i="4"/>
  <c r="M90" i="4"/>
  <c r="L90" i="4"/>
  <c r="K90" i="4"/>
  <c r="J90" i="4"/>
  <c r="I90" i="4"/>
  <c r="H90" i="4"/>
  <c r="G90" i="4"/>
  <c r="F90" i="4"/>
  <c r="E90" i="4"/>
  <c r="D90" i="4"/>
  <c r="C90" i="4"/>
  <c r="L23" i="4"/>
  <c r="K22" i="4"/>
  <c r="J21" i="4"/>
  <c r="I20" i="4"/>
  <c r="H19" i="4"/>
  <c r="G18" i="4"/>
  <c r="F17" i="4"/>
  <c r="E16" i="4"/>
  <c r="D15" i="4"/>
  <c r="C14" i="4"/>
  <c r="Q84" i="4" l="1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E89" i="4"/>
  <c r="E88" i="4"/>
  <c r="G89" i="4"/>
  <c r="G88" i="4"/>
  <c r="I89" i="4"/>
  <c r="I88" i="4"/>
  <c r="K89" i="4"/>
  <c r="K88" i="4"/>
  <c r="D89" i="4"/>
  <c r="D88" i="4"/>
  <c r="F89" i="4"/>
  <c r="F88" i="4"/>
  <c r="H89" i="4"/>
  <c r="H88" i="4"/>
  <c r="J89" i="4"/>
  <c r="J88" i="4"/>
  <c r="C82" i="1"/>
  <c r="S30" i="1"/>
  <c r="R29" i="1"/>
  <c r="Q28" i="1"/>
  <c r="P27" i="1"/>
  <c r="O26" i="1"/>
  <c r="N25" i="1"/>
  <c r="M24" i="1"/>
  <c r="L23" i="1"/>
  <c r="K22" i="1"/>
  <c r="J21" i="1"/>
  <c r="I20" i="1"/>
  <c r="H19" i="1"/>
  <c r="G18" i="1"/>
  <c r="F17" i="1"/>
  <c r="E16" i="1"/>
  <c r="D15" i="1"/>
  <c r="C14" i="1"/>
  <c r="L88" i="4" l="1"/>
  <c r="B12" i="3"/>
  <c r="B12" i="2"/>
  <c r="L89" i="4" l="1"/>
  <c r="D12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B31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4" i="3"/>
  <c r="U24" i="3"/>
  <c r="T25" i="3"/>
  <c r="U25" i="3"/>
  <c r="T26" i="3"/>
  <c r="U26" i="3"/>
  <c r="T27" i="3"/>
  <c r="U27" i="3"/>
  <c r="T28" i="3"/>
  <c r="U28" i="3"/>
  <c r="T29" i="3"/>
  <c r="U29" i="3"/>
  <c r="U12" i="3"/>
  <c r="U31" i="2"/>
  <c r="U30" i="2"/>
  <c r="T30" i="2"/>
  <c r="U29" i="2"/>
  <c r="T29" i="2"/>
  <c r="S29" i="2"/>
  <c r="U28" i="2"/>
  <c r="T28" i="2"/>
  <c r="S28" i="2"/>
  <c r="R28" i="2"/>
  <c r="U27" i="2"/>
  <c r="T27" i="2"/>
  <c r="S27" i="2"/>
  <c r="R27" i="2"/>
  <c r="Q27" i="2"/>
  <c r="U26" i="2"/>
  <c r="T26" i="2"/>
  <c r="S26" i="2"/>
  <c r="R26" i="2"/>
  <c r="Q26" i="2"/>
  <c r="P26" i="2"/>
  <c r="U25" i="2"/>
  <c r="T25" i="2"/>
  <c r="S25" i="2"/>
  <c r="R25" i="2"/>
  <c r="Q25" i="2"/>
  <c r="P25" i="2"/>
  <c r="O25" i="2"/>
  <c r="U24" i="2"/>
  <c r="T24" i="2"/>
  <c r="S24" i="2"/>
  <c r="R24" i="2"/>
  <c r="Q24" i="2"/>
  <c r="P24" i="2"/>
  <c r="O24" i="2"/>
  <c r="N24" i="2"/>
  <c r="U23" i="2"/>
  <c r="T23" i="2"/>
  <c r="S23" i="2"/>
  <c r="R23" i="2"/>
  <c r="Q23" i="2"/>
  <c r="P23" i="2"/>
  <c r="O23" i="2"/>
  <c r="N23" i="2"/>
  <c r="M23" i="2"/>
  <c r="U22" i="2"/>
  <c r="T22" i="2"/>
  <c r="S22" i="2"/>
  <c r="R22" i="2"/>
  <c r="Q22" i="2"/>
  <c r="P22" i="2"/>
  <c r="O22" i="2"/>
  <c r="N22" i="2"/>
  <c r="M22" i="2"/>
  <c r="L22" i="2"/>
  <c r="U21" i="2"/>
  <c r="T21" i="2"/>
  <c r="S21" i="2"/>
  <c r="R21" i="2"/>
  <c r="Q21" i="2"/>
  <c r="P21" i="2"/>
  <c r="O21" i="2"/>
  <c r="N21" i="2"/>
  <c r="M21" i="2"/>
  <c r="L21" i="2"/>
  <c r="K21" i="2"/>
  <c r="U20" i="2"/>
  <c r="T20" i="2"/>
  <c r="S20" i="2"/>
  <c r="R20" i="2"/>
  <c r="Q20" i="2"/>
  <c r="P20" i="2"/>
  <c r="O20" i="2"/>
  <c r="N20" i="2"/>
  <c r="M20" i="2"/>
  <c r="L20" i="2"/>
  <c r="K20" i="2"/>
  <c r="J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B31" i="2"/>
  <c r="U12" i="2"/>
  <c r="S19" i="3"/>
  <c r="P16" i="3"/>
  <c r="B13" i="1"/>
  <c r="B13" i="2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Q16" i="3"/>
  <c r="R16" i="3"/>
  <c r="S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B30" i="3"/>
  <c r="C12" i="3"/>
  <c r="E12" i="3"/>
  <c r="F12" i="3"/>
  <c r="G12" i="3"/>
  <c r="H12" i="3"/>
  <c r="I12" i="3"/>
  <c r="J12" i="3"/>
  <c r="K12" i="3"/>
  <c r="M12" i="3"/>
  <c r="N12" i="3"/>
  <c r="O12" i="3"/>
  <c r="P12" i="3"/>
  <c r="Q12" i="3"/>
  <c r="R12" i="3"/>
  <c r="S12" i="3"/>
  <c r="T12" i="3"/>
  <c r="B14" i="2"/>
  <c r="C14" i="2"/>
  <c r="B15" i="2"/>
  <c r="C15" i="2"/>
  <c r="D15" i="2"/>
  <c r="B16" i="2"/>
  <c r="C16" i="2"/>
  <c r="D16" i="2"/>
  <c r="E16" i="2"/>
  <c r="B17" i="2"/>
  <c r="C17" i="2"/>
  <c r="D17" i="2"/>
  <c r="E17" i="2"/>
  <c r="F17" i="2"/>
  <c r="B18" i="2"/>
  <c r="C18" i="2"/>
  <c r="D18" i="2"/>
  <c r="E18" i="2"/>
  <c r="F18" i="2"/>
  <c r="G18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K22" i="2"/>
  <c r="B23" i="2"/>
  <c r="C23" i="2"/>
  <c r="D23" i="2"/>
  <c r="E23" i="2"/>
  <c r="F23" i="2"/>
  <c r="G23" i="2"/>
  <c r="H23" i="2"/>
  <c r="I23" i="2"/>
  <c r="J23" i="2"/>
  <c r="K23" i="2"/>
  <c r="L23" i="2"/>
  <c r="B24" i="2"/>
  <c r="C24" i="2"/>
  <c r="D24" i="2"/>
  <c r="E24" i="2"/>
  <c r="F24" i="2"/>
  <c r="G24" i="2"/>
  <c r="H24" i="2"/>
  <c r="I24" i="2"/>
  <c r="J24" i="2"/>
  <c r="K24" i="2"/>
  <c r="L24" i="2"/>
  <c r="M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B30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B83" i="1" l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B82" i="1"/>
  <c r="B23" i="3" l="1"/>
  <c r="B21" i="3"/>
  <c r="B20" i="3"/>
  <c r="B16" i="3"/>
  <c r="B19" i="3"/>
  <c r="B18" i="3"/>
  <c r="B17" i="3"/>
  <c r="B15" i="3"/>
  <c r="B14" i="3"/>
  <c r="B13" i="3"/>
  <c r="B22" i="3" l="1"/>
  <c r="L12" i="3"/>
</calcChain>
</file>

<file path=xl/sharedStrings.xml><?xml version="1.0" encoding="utf-8"?>
<sst xmlns="http://schemas.openxmlformats.org/spreadsheetml/2006/main" count="146" uniqueCount="47">
  <si>
    <t>ТАБЛИЦА</t>
  </si>
  <si>
    <t>полный</t>
  </si>
  <si>
    <t>зоны</t>
  </si>
  <si>
    <t>детский</t>
  </si>
  <si>
    <t>Генеральный директор</t>
  </si>
  <si>
    <t xml:space="preserve">ОАО "Башкортостанская пригородная </t>
  </si>
  <si>
    <t>пассажирская компания"</t>
  </si>
  <si>
    <t>льготный</t>
  </si>
  <si>
    <t>Утверждаю:</t>
  </si>
  <si>
    <t>ОАО "Башкортостанская ППК"</t>
  </si>
  <si>
    <t>"______"_____________________20____г.</t>
  </si>
  <si>
    <t>От зоны</t>
  </si>
  <si>
    <t>От до зоны</t>
  </si>
  <si>
    <t xml:space="preserve">До </t>
  </si>
  <si>
    <t xml:space="preserve">   Таблица стоимости абонементных билетов</t>
  </si>
  <si>
    <t>Начальник пассажирского отдела                                                                                                             Г.Г.Гадельшина</t>
  </si>
  <si>
    <t xml:space="preserve">   Таблица стоимости абонементных билетов </t>
  </si>
  <si>
    <t>Начальник пассажирского отдела                                                                                                          Г.Г.Гадельшина</t>
  </si>
  <si>
    <t xml:space="preserve"> стоимости межзонного проезда пассажиров в пригородном сообщении</t>
  </si>
  <si>
    <t>___________________Поляев И.Г.</t>
  </si>
  <si>
    <t>"_____"  ___________________ 2014г.</t>
  </si>
  <si>
    <t xml:space="preserve"> на территории республики Башкортостан Куйбышевской железной дороги (в рублях) с 01.03.2014г.         </t>
  </si>
  <si>
    <t xml:space="preserve">Заместитель генерального директора   по  обслуживанию пассажиров                                                     В.А. Данилов                    </t>
  </si>
  <si>
    <t>Начальник пассажирского отдела                                                                                                           Г.Г.Гадельшина</t>
  </si>
  <si>
    <t xml:space="preserve">Заместитель генерального директора   по  обслуживанию пассажиров                                                     В.А. Данилов                   </t>
  </si>
  <si>
    <t>Начальник пассажирского отдела                                                                                                           Г.Г. Гадельшина</t>
  </si>
  <si>
    <t>_________________________ И.Г. Поляев</t>
  </si>
  <si>
    <t>действительных для проезда на месяц по выходным дням в пригородном сообщении по территории Республики Башкортостан с 01.03.2014г.</t>
  </si>
  <si>
    <t>Заместитель генерального директора по обслуживанию пассажиров                                                В.А.Данилов</t>
  </si>
  <si>
    <t>"_____"  ___________________ 2015г.</t>
  </si>
  <si>
    <t xml:space="preserve"> на территории Челябинской области Куйбышевской железной дороги (в рублях) с 01.02.2015г.         </t>
  </si>
  <si>
    <t>Иглино</t>
  </si>
  <si>
    <t>Миньяр Биянка</t>
  </si>
  <si>
    <t>Станции</t>
  </si>
  <si>
    <t>Уфа</t>
  </si>
  <si>
    <t xml:space="preserve">Воронки             1629 км </t>
  </si>
  <si>
    <t xml:space="preserve">  о.п. 1721 км</t>
  </si>
  <si>
    <t xml:space="preserve">  Аша </t>
  </si>
  <si>
    <t>1753,1756 км              Симская</t>
  </si>
  <si>
    <t xml:space="preserve">Парковая Черниковка Спортивная         </t>
  </si>
  <si>
    <t>Шакша                          1646 км                        Тауш</t>
  </si>
  <si>
    <t>1664 км                        Чуваши Чуваш Кубово</t>
  </si>
  <si>
    <t>Тавтиманово                           1680 км</t>
  </si>
  <si>
    <t>Кудеевка                         1688 км</t>
  </si>
  <si>
    <t>Урман                   1696 км                 1699 км</t>
  </si>
  <si>
    <t>Улу-Теляк            1705 км           Лимеза</t>
  </si>
  <si>
    <t xml:space="preserve">о.п. 1712 км                  Казаяк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</si>
</sst>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Kudriashov"/>
      <charset val="204"/>
    </font>
    <font>
      <sz val="12"/>
      <name val="Arial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sz val="12"/>
      <name val="Arial Cyr"/>
      <charset val="204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9" borderId="10" applyNumberFormat="0" applyAlignment="0" applyProtection="0"/>
    <xf numFmtId="0" fontId="18" fillId="22" borderId="11" applyNumberFormat="0" applyAlignment="0" applyProtection="0"/>
    <xf numFmtId="0" fontId="19" fillId="22" borderId="10" applyNumberFormat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23" borderId="16" applyNumberForma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13" fillId="0" borderId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5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>
      <protection locked="0"/>
    </xf>
    <xf numFmtId="0" fontId="14" fillId="0" borderId="0"/>
    <xf numFmtId="0" fontId="13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0" fillId="0" borderId="0"/>
    <xf numFmtId="0" fontId="13" fillId="0" borderId="0"/>
    <xf numFmtId="0" fontId="14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35" fillId="0" borderId="0"/>
    <xf numFmtId="0" fontId="13" fillId="0" borderId="0"/>
    <xf numFmtId="0" fontId="13" fillId="0" borderId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11" fillId="3" borderId="5" xfId="1" applyNumberFormat="1" applyFont="1" applyFill="1" applyBorder="1" applyAlignment="1">
      <alignment horizontal="center" vertical="center"/>
    </xf>
    <xf numFmtId="1" fontId="11" fillId="0" borderId="5" xfId="1" applyNumberFormat="1" applyFont="1" applyBorder="1" applyAlignment="1">
      <alignment horizontal="center" vertical="center"/>
    </xf>
    <xf numFmtId="1" fontId="11" fillId="0" borderId="6" xfId="1" applyNumberFormat="1" applyFont="1" applyBorder="1" applyAlignment="1">
      <alignment horizontal="center" vertical="center"/>
    </xf>
    <xf numFmtId="1" fontId="11" fillId="0" borderId="8" xfId="1" applyNumberFormat="1" applyFont="1" applyBorder="1" applyAlignment="1">
      <alignment horizontal="center" vertical="center"/>
    </xf>
    <xf numFmtId="1" fontId="11" fillId="3" borderId="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11" fillId="0" borderId="6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" fontId="11" fillId="0" borderId="8" xfId="1" applyNumberFormat="1" applyFont="1" applyFill="1" applyBorder="1" applyAlignment="1">
      <alignment horizontal="center" vertical="center"/>
    </xf>
    <xf numFmtId="1" fontId="11" fillId="3" borderId="0" xfId="1" applyNumberFormat="1" applyFont="1" applyFill="1" applyBorder="1" applyAlignment="1">
      <alignment horizontal="center" vertical="center"/>
    </xf>
    <xf numFmtId="0" fontId="34" fillId="0" borderId="0" xfId="2" applyFont="1" applyFill="1" applyAlignment="1">
      <alignment horizontal="left"/>
    </xf>
    <xf numFmtId="0" fontId="34" fillId="0" borderId="0" xfId="2" applyFont="1" applyFill="1"/>
    <xf numFmtId="0" fontId="34" fillId="0" borderId="0" xfId="2" applyFont="1" applyFill="1" applyAlignment="1"/>
    <xf numFmtId="0" fontId="33" fillId="0" borderId="0" xfId="6" applyFont="1" applyFill="1"/>
    <xf numFmtId="1" fontId="11" fillId="0" borderId="0" xfId="1" applyNumberFormat="1" applyFont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0" fontId="33" fillId="0" borderId="0" xfId="6" applyFont="1" applyFill="1"/>
    <xf numFmtId="1" fontId="42" fillId="0" borderId="5" xfId="58" applyNumberFormat="1" applyFont="1" applyFill="1" applyBorder="1" applyAlignment="1">
      <alignment horizontal="center" vertical="top" wrapText="1"/>
    </xf>
    <xf numFmtId="0" fontId="46" fillId="26" borderId="5" xfId="58" applyFont="1" applyFill="1" applyBorder="1" applyAlignment="1">
      <alignment horizontal="center" vertical="top" wrapText="1"/>
    </xf>
    <xf numFmtId="1" fontId="42" fillId="27" borderId="22" xfId="58" applyNumberFormat="1" applyFont="1" applyFill="1" applyBorder="1" applyAlignment="1">
      <alignment horizontal="center" vertical="top" wrapText="1"/>
    </xf>
    <xf numFmtId="1" fontId="42" fillId="27" borderId="5" xfId="58" applyNumberFormat="1" applyFont="1" applyFill="1" applyBorder="1" applyAlignment="1">
      <alignment horizontal="center" vertical="top" wrapText="1"/>
    </xf>
    <xf numFmtId="1" fontId="42" fillId="0" borderId="22" xfId="58" applyNumberFormat="1" applyFont="1" applyFill="1" applyBorder="1" applyAlignment="1">
      <alignment horizontal="center" vertical="top" wrapText="1"/>
    </xf>
    <xf numFmtId="0" fontId="14" fillId="0" borderId="0" xfId="58"/>
    <xf numFmtId="0" fontId="36" fillId="0" borderId="0" xfId="117" applyFont="1" applyFill="1"/>
    <xf numFmtId="0" fontId="37" fillId="0" borderId="0" xfId="58" applyFont="1" applyAlignment="1">
      <alignment horizontal="center"/>
    </xf>
    <xf numFmtId="0" fontId="14" fillId="0" borderId="0" xfId="58" applyAlignment="1"/>
    <xf numFmtId="0" fontId="38" fillId="0" borderId="0" xfId="58" applyFont="1"/>
    <xf numFmtId="0" fontId="39" fillId="0" borderId="21" xfId="58" applyFont="1" applyBorder="1" applyAlignment="1"/>
    <xf numFmtId="0" fontId="40" fillId="26" borderId="20" xfId="58" applyFont="1" applyFill="1" applyBorder="1" applyAlignment="1">
      <alignment horizontal="center" vertical="top" wrapText="1"/>
    </xf>
    <xf numFmtId="0" fontId="40" fillId="26" borderId="19" xfId="58" applyFont="1" applyFill="1" applyBorder="1" applyAlignment="1">
      <alignment horizontal="center" vertical="top" wrapText="1"/>
    </xf>
    <xf numFmtId="0" fontId="41" fillId="26" borderId="19" xfId="58" applyFont="1" applyFill="1" applyBorder="1" applyAlignment="1">
      <alignment horizontal="center" vertical="top" wrapText="1"/>
    </xf>
    <xf numFmtId="0" fontId="41" fillId="26" borderId="5" xfId="58" applyFont="1" applyFill="1" applyBorder="1" applyAlignment="1">
      <alignment horizontal="center" vertical="top" wrapText="1"/>
    </xf>
    <xf numFmtId="0" fontId="41" fillId="26" borderId="19" xfId="58" applyFont="1" applyFill="1" applyBorder="1" applyAlignment="1">
      <alignment horizontal="center" wrapText="1"/>
    </xf>
    <xf numFmtId="0" fontId="41" fillId="0" borderId="19" xfId="58" applyFont="1" applyFill="1" applyBorder="1" applyAlignment="1">
      <alignment horizontal="center" wrapText="1"/>
    </xf>
    <xf numFmtId="0" fontId="41" fillId="0" borderId="19" xfId="58" applyFont="1" applyFill="1" applyBorder="1" applyAlignment="1">
      <alignment horizontal="center" vertical="top" wrapText="1"/>
    </xf>
    <xf numFmtId="0" fontId="44" fillId="0" borderId="0" xfId="58" applyFont="1" applyAlignment="1"/>
    <xf numFmtId="0" fontId="43" fillId="0" borderId="0" xfId="58" applyFont="1" applyAlignment="1">
      <alignment horizontal="left"/>
    </xf>
    <xf numFmtId="0" fontId="36" fillId="0" borderId="0" xfId="117" applyFont="1" applyFill="1" applyAlignment="1"/>
    <xf numFmtId="0" fontId="36" fillId="0" borderId="0" xfId="117" applyFont="1" applyFill="1" applyBorder="1" applyAlignment="1">
      <alignment horizontal="left"/>
    </xf>
    <xf numFmtId="2" fontId="36" fillId="0" borderId="0" xfId="117" applyNumberFormat="1" applyFont="1" applyFill="1" applyBorder="1" applyAlignment="1">
      <alignment horizontal="center"/>
    </xf>
    <xf numFmtId="0" fontId="36" fillId="0" borderId="0" xfId="117" applyFont="1" applyFill="1" applyBorder="1" applyAlignment="1">
      <alignment horizontal="center"/>
    </xf>
    <xf numFmtId="0" fontId="13" fillId="0" borderId="0" xfId="58" applyFont="1"/>
    <xf numFmtId="0" fontId="45" fillId="0" borderId="0" xfId="58" applyFont="1" applyAlignment="1"/>
    <xf numFmtId="0" fontId="5" fillId="0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8" borderId="4" xfId="0" applyFont="1" applyFill="1" applyBorder="1" applyAlignment="1">
      <alignment horizontal="center"/>
    </xf>
    <xf numFmtId="0" fontId="5" fillId="28" borderId="5" xfId="0" applyFont="1" applyFill="1" applyBorder="1" applyAlignment="1">
      <alignment horizontal="center"/>
    </xf>
    <xf numFmtId="0" fontId="6" fillId="28" borderId="5" xfId="0" applyFont="1" applyFill="1" applyBorder="1" applyAlignment="1">
      <alignment horizontal="center"/>
    </xf>
    <xf numFmtId="0" fontId="6" fillId="28" borderId="6" xfId="0" applyFont="1" applyFill="1" applyBorder="1" applyAlignment="1">
      <alignment horizontal="center"/>
    </xf>
    <xf numFmtId="0" fontId="6" fillId="28" borderId="0" xfId="0" applyFont="1" applyFill="1" applyAlignment="1">
      <alignment horizontal="center"/>
    </xf>
    <xf numFmtId="1" fontId="11" fillId="28" borderId="5" xfId="1" applyNumberFormat="1" applyFont="1" applyFill="1" applyBorder="1" applyAlignment="1">
      <alignment horizontal="center" vertical="center"/>
    </xf>
    <xf numFmtId="1" fontId="11" fillId="28" borderId="6" xfId="1" applyNumberFormat="1" applyFont="1" applyFill="1" applyBorder="1" applyAlignment="1">
      <alignment horizontal="center" vertical="center"/>
    </xf>
    <xf numFmtId="1" fontId="34" fillId="0" borderId="5" xfId="1" applyNumberFormat="1" applyFont="1" applyFill="1" applyBorder="1" applyAlignment="1">
      <alignment horizontal="center" vertical="center"/>
    </xf>
    <xf numFmtId="0" fontId="34" fillId="0" borderId="0" xfId="2" applyFont="1" applyFill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28" borderId="5" xfId="0" applyFont="1" applyFill="1" applyBorder="1" applyAlignment="1">
      <alignment horizontal="center" vertical="center"/>
    </xf>
    <xf numFmtId="0" fontId="34" fillId="28" borderId="0" xfId="0" applyFont="1" applyFill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0" fontId="50" fillId="0" borderId="0" xfId="6" applyFont="1" applyFill="1" applyAlignment="1">
      <alignment horizontal="center" vertical="center"/>
    </xf>
    <xf numFmtId="0" fontId="50" fillId="0" borderId="0" xfId="6" applyFont="1" applyFill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28" borderId="5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0" fontId="49" fillId="2" borderId="23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1" fontId="34" fillId="0" borderId="0" xfId="1" applyNumberFormat="1" applyFont="1" applyBorder="1" applyAlignment="1">
      <alignment horizontal="center" vertical="center"/>
    </xf>
    <xf numFmtId="0" fontId="49" fillId="3" borderId="5" xfId="0" applyFont="1" applyFill="1" applyBorder="1" applyAlignment="1">
      <alignment horizontal="center" vertical="center"/>
    </xf>
    <xf numFmtId="164" fontId="49" fillId="28" borderId="5" xfId="0" applyNumberFormat="1" applyFont="1" applyFill="1" applyBorder="1" applyAlignment="1">
      <alignment horizontal="center" vertical="center"/>
    </xf>
    <xf numFmtId="164" fontId="49" fillId="28" borderId="20" xfId="0" applyNumberFormat="1" applyFont="1" applyFill="1" applyBorder="1" applyAlignment="1">
      <alignment horizontal="center" vertical="center"/>
    </xf>
    <xf numFmtId="164" fontId="49" fillId="28" borderId="23" xfId="0" applyNumberFormat="1" applyFont="1" applyFill="1" applyBorder="1" applyAlignment="1">
      <alignment horizontal="center" vertical="center"/>
    </xf>
    <xf numFmtId="164" fontId="49" fillId="3" borderId="1" xfId="0" applyNumberFormat="1" applyFont="1" applyFill="1" applyBorder="1" applyAlignment="1">
      <alignment horizontal="center" vertical="center"/>
    </xf>
    <xf numFmtId="164" fontId="49" fillId="28" borderId="2" xfId="0" applyNumberFormat="1" applyFont="1" applyFill="1" applyBorder="1" applyAlignment="1">
      <alignment horizontal="center" vertical="center"/>
    </xf>
    <xf numFmtId="164" fontId="49" fillId="28" borderId="3" xfId="0" applyNumberFormat="1" applyFont="1" applyFill="1" applyBorder="1" applyAlignment="1">
      <alignment horizontal="center" vertical="center"/>
    </xf>
    <xf numFmtId="164" fontId="49" fillId="28" borderId="4" xfId="0" applyNumberFormat="1" applyFont="1" applyFill="1" applyBorder="1" applyAlignment="1">
      <alignment horizontal="center" vertical="center"/>
    </xf>
    <xf numFmtId="164" fontId="49" fillId="3" borderId="5" xfId="0" applyNumberFormat="1" applyFont="1" applyFill="1" applyBorder="1" applyAlignment="1">
      <alignment horizontal="center" vertical="center"/>
    </xf>
    <xf numFmtId="164" fontId="49" fillId="28" borderId="6" xfId="0" applyNumberFormat="1" applyFont="1" applyFill="1" applyBorder="1" applyAlignment="1">
      <alignment horizontal="center" vertical="center"/>
    </xf>
    <xf numFmtId="164" fontId="49" fillId="28" borderId="7" xfId="0" applyNumberFormat="1" applyFont="1" applyFill="1" applyBorder="1" applyAlignment="1">
      <alignment horizontal="center" vertical="center"/>
    </xf>
    <xf numFmtId="164" fontId="49" fillId="28" borderId="8" xfId="0" applyNumberFormat="1" applyFont="1" applyFill="1" applyBorder="1" applyAlignment="1">
      <alignment horizontal="center" vertical="center"/>
    </xf>
    <xf numFmtId="164" fontId="49" fillId="3" borderId="9" xfId="0" applyNumberFormat="1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1" fontId="34" fillId="0" borderId="19" xfId="1" applyNumberFormat="1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1" fontId="34" fillId="0" borderId="8" xfId="1" applyNumberFormat="1" applyFont="1" applyFill="1" applyBorder="1" applyAlignment="1">
      <alignment horizontal="center" vertical="center"/>
    </xf>
    <xf numFmtId="1" fontId="49" fillId="3" borderId="5" xfId="1" applyNumberFormat="1" applyFont="1" applyFill="1" applyBorder="1" applyAlignment="1">
      <alignment horizontal="center" vertical="center"/>
    </xf>
    <xf numFmtId="1" fontId="49" fillId="28" borderId="5" xfId="1" applyNumberFormat="1" applyFont="1" applyFill="1" applyBorder="1" applyAlignment="1">
      <alignment horizontal="center" vertical="center"/>
    </xf>
    <xf numFmtId="1" fontId="49" fillId="0" borderId="5" xfId="1" applyNumberFormat="1" applyFont="1" applyBorder="1" applyAlignment="1">
      <alignment horizontal="center" vertical="center"/>
    </xf>
    <xf numFmtId="1" fontId="49" fillId="0" borderId="5" xfId="1" applyNumberFormat="1" applyFont="1" applyFill="1" applyBorder="1" applyAlignment="1">
      <alignment horizontal="center" vertical="center"/>
    </xf>
    <xf numFmtId="164" fontId="49" fillId="0" borderId="5" xfId="0" applyNumberFormat="1" applyFont="1" applyBorder="1" applyAlignment="1">
      <alignment horizontal="center" vertical="center"/>
    </xf>
    <xf numFmtId="164" fontId="49" fillId="2" borderId="20" xfId="0" applyNumberFormat="1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28" borderId="20" xfId="0" applyFont="1" applyFill="1" applyBorder="1" applyAlignment="1">
      <alignment horizontal="center" vertical="center"/>
    </xf>
    <xf numFmtId="164" fontId="49" fillId="0" borderId="5" xfId="1" applyNumberFormat="1" applyFont="1" applyBorder="1" applyAlignment="1">
      <alignment horizontal="center" vertical="center"/>
    </xf>
    <xf numFmtId="164" fontId="49" fillId="3" borderId="23" xfId="1" applyNumberFormat="1" applyFont="1" applyFill="1" applyBorder="1" applyAlignment="1">
      <alignment horizontal="center" vertical="center"/>
    </xf>
    <xf numFmtId="164" fontId="49" fillId="3" borderId="1" xfId="1" applyNumberFormat="1" applyFont="1" applyFill="1" applyBorder="1" applyAlignment="1">
      <alignment horizontal="center" vertical="center"/>
    </xf>
    <xf numFmtId="164" fontId="49" fillId="0" borderId="2" xfId="1" applyNumberFormat="1" applyFont="1" applyBorder="1" applyAlignment="1">
      <alignment horizontal="center" vertical="center"/>
    </xf>
    <xf numFmtId="164" fontId="49" fillId="0" borderId="3" xfId="1" applyNumberFormat="1" applyFont="1" applyBorder="1" applyAlignment="1">
      <alignment horizontal="center" vertical="center"/>
    </xf>
    <xf numFmtId="164" fontId="49" fillId="0" borderId="23" xfId="1" applyNumberFormat="1" applyFont="1" applyBorder="1" applyAlignment="1">
      <alignment horizontal="center" vertical="center"/>
    </xf>
    <xf numFmtId="164" fontId="49" fillId="0" borderId="4" xfId="1" applyNumberFormat="1" applyFont="1" applyBorder="1" applyAlignment="1">
      <alignment horizontal="center" vertical="center"/>
    </xf>
    <xf numFmtId="164" fontId="49" fillId="3" borderId="5" xfId="1" applyNumberFormat="1" applyFont="1" applyFill="1" applyBorder="1" applyAlignment="1">
      <alignment horizontal="center" vertical="center"/>
    </xf>
    <xf numFmtId="164" fontId="49" fillId="0" borderId="6" xfId="1" applyNumberFormat="1" applyFont="1" applyBorder="1" applyAlignment="1">
      <alignment horizontal="center" vertical="center"/>
    </xf>
    <xf numFmtId="164" fontId="49" fillId="0" borderId="7" xfId="1" applyNumberFormat="1" applyFont="1" applyBorder="1" applyAlignment="1">
      <alignment horizontal="center" vertical="center"/>
    </xf>
    <xf numFmtId="164" fontId="49" fillId="0" borderId="8" xfId="1" applyNumberFormat="1" applyFont="1" applyBorder="1" applyAlignment="1">
      <alignment horizontal="center" vertical="center"/>
    </xf>
    <xf numFmtId="164" fontId="49" fillId="3" borderId="9" xfId="1" applyNumberFormat="1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28" borderId="2" xfId="0" applyFont="1" applyFill="1" applyBorder="1" applyAlignment="1">
      <alignment horizontal="center" vertical="center"/>
    </xf>
    <xf numFmtId="0" fontId="49" fillId="28" borderId="3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28" borderId="6" xfId="0" applyFont="1" applyFill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4" fillId="0" borderId="0" xfId="3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1" fillId="0" borderId="20" xfId="58" applyFont="1" applyFill="1" applyBorder="1" applyAlignment="1">
      <alignment horizontal="center" vertical="center" wrapText="1"/>
    </xf>
    <xf numFmtId="0" fontId="41" fillId="0" borderId="19" xfId="58" applyFont="1" applyFill="1" applyBorder="1" applyAlignment="1">
      <alignment horizontal="center" vertical="center" wrapText="1"/>
    </xf>
    <xf numFmtId="0" fontId="40" fillId="26" borderId="5" xfId="58" applyFont="1" applyFill="1" applyBorder="1" applyAlignment="1">
      <alignment vertical="top" wrapText="1"/>
    </xf>
    <xf numFmtId="0" fontId="36" fillId="0" borderId="0" xfId="117" applyFont="1" applyAlignment="1">
      <alignment horizontal="left" vertical="center"/>
    </xf>
    <xf numFmtId="0" fontId="43" fillId="0" borderId="0" xfId="58" applyFont="1" applyAlignment="1">
      <alignment horizontal="left"/>
    </xf>
    <xf numFmtId="0" fontId="45" fillId="0" borderId="0" xfId="58" applyFont="1" applyAlignment="1">
      <alignment horizontal="center"/>
    </xf>
    <xf numFmtId="0" fontId="34" fillId="0" borderId="0" xfId="3" applyFont="1" applyFill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1" xfId="0" applyFont="1" applyBorder="1" applyAlignment="1">
      <alignment horizontal="right" vertical="center"/>
    </xf>
    <xf numFmtId="0" fontId="34" fillId="0" borderId="0" xfId="3" applyFont="1" applyFill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</cellXfs>
  <cellStyles count="120"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40% - Акцент1 2" xfId="21"/>
    <cellStyle name="40% - Акцент2 2" xfId="22"/>
    <cellStyle name="40% - Акцент3 2" xfId="23"/>
    <cellStyle name="40% - Акцент4 2" xfId="24"/>
    <cellStyle name="40% - Акцент5 2" xfId="25"/>
    <cellStyle name="40% - Акцент6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10" xfId="6"/>
    <cellStyle name="Обычный 10 2" xfId="59"/>
    <cellStyle name="Обычный 10 3" xfId="60"/>
    <cellStyle name="Обычный 10 4" xfId="58"/>
    <cellStyle name="Обычный 10 4 2" xfId="108"/>
    <cellStyle name="Обычный 11" xfId="5"/>
    <cellStyle name="Обычный 11 2" xfId="62"/>
    <cellStyle name="Обычный 11 2 2" xfId="107"/>
    <cellStyle name="Обычный 11 3" xfId="61"/>
    <cellStyle name="Обычный 12" xfId="63"/>
    <cellStyle name="Обычный 13" xfId="57"/>
    <cellStyle name="Обычный 2" xfId="3"/>
    <cellStyle name="Обычный 2 2" xfId="50"/>
    <cellStyle name="Обычный 2 2 2" xfId="65"/>
    <cellStyle name="Обычный 2 2 3" xfId="66"/>
    <cellStyle name="Обычный 2 2 4" xfId="67"/>
    <cellStyle name="Обычный 2 3" xfId="68"/>
    <cellStyle name="Обычный 2 3 2" xfId="69"/>
    <cellStyle name="Обычный 2 3 3" xfId="70"/>
    <cellStyle name="Обычный 2 3 3 2" xfId="71"/>
    <cellStyle name="Обычный 2 3 3 2 2" xfId="106"/>
    <cellStyle name="Обычный 2 4" xfId="72"/>
    <cellStyle name="Обычный 2 5" xfId="73"/>
    <cellStyle name="Обычный 2 6" xfId="74"/>
    <cellStyle name="Обычный 2 6 2" xfId="105"/>
    <cellStyle name="Обычный 2 7" xfId="64"/>
    <cellStyle name="Обычный 3" xfId="4"/>
    <cellStyle name="Обычный 3 2" xfId="76"/>
    <cellStyle name="Обычный 3 3" xfId="77"/>
    <cellStyle name="Обычный 3 3 2" xfId="78"/>
    <cellStyle name="Обычный 3 3 2 2" xfId="104"/>
    <cellStyle name="Обычный 3 4" xfId="75"/>
    <cellStyle name="Обычный 4" xfId="2"/>
    <cellStyle name="Обычный 4 2" xfId="79"/>
    <cellStyle name="Обычный 4 3" xfId="80"/>
    <cellStyle name="Обычный 5" xfId="7"/>
    <cellStyle name="Обычный 5 2" xfId="82"/>
    <cellStyle name="Обычный 5 3" xfId="81"/>
    <cellStyle name="Обычный 6" xfId="8"/>
    <cellStyle name="Обычный 6 2" xfId="83"/>
    <cellStyle name="Обычный 6 3" xfId="84"/>
    <cellStyle name="Обычный 6 3 2" xfId="109"/>
    <cellStyle name="Обычный 7" xfId="9"/>
    <cellStyle name="Обычный 7 2" xfId="86"/>
    <cellStyle name="Обычный 7 3" xfId="85"/>
    <cellStyle name="Обычный 7 3 2" xfId="110"/>
    <cellStyle name="Обычный 7 4" xfId="119"/>
    <cellStyle name="Обычный 8" xfId="10"/>
    <cellStyle name="Обычный 8 2" xfId="118"/>
    <cellStyle name="Обычный 8 3" xfId="116"/>
    <cellStyle name="Обычный 9" xfId="11"/>
    <cellStyle name="Обычный_абон. Башкирия" xfId="117"/>
    <cellStyle name="Обычный_Тарифы" xfId="1"/>
    <cellStyle name="Плохой 2" xfId="51"/>
    <cellStyle name="Пояснение 2" xfId="52"/>
    <cellStyle name="Примечание 2" xfId="53"/>
    <cellStyle name="Процентный 2" xfId="12"/>
    <cellStyle name="Процентный 2 2" xfId="88"/>
    <cellStyle name="Процентный 2 2 2" xfId="89"/>
    <cellStyle name="Процентный 2 2 2 2" xfId="111"/>
    <cellStyle name="Процентный 2 3" xfId="90"/>
    <cellStyle name="Процентный 2 3 2" xfId="112"/>
    <cellStyle name="Процентный 2 4" xfId="87"/>
    <cellStyle name="Процентный 3" xfId="13"/>
    <cellStyle name="Процентный 3 2" xfId="91"/>
    <cellStyle name="Процентный 3 2 2" xfId="92"/>
    <cellStyle name="Процентный 3 2 3" xfId="93"/>
    <cellStyle name="Процентный 3 3" xfId="94"/>
    <cellStyle name="Процентный 3 3 2" xfId="113"/>
    <cellStyle name="Процентный 4" xfId="14"/>
    <cellStyle name="Процентный 4 2" xfId="95"/>
    <cellStyle name="Процентный 5" xfId="96"/>
    <cellStyle name="Процентный 5 2" xfId="97"/>
    <cellStyle name="Процентный 5 2 2" xfId="98"/>
    <cellStyle name="Процентный 5 2 3" xfId="99"/>
    <cellStyle name="Процентный 5 3" xfId="100"/>
    <cellStyle name="Процентный 5 3 2" xfId="114"/>
    <cellStyle name="Процентный 6" xfId="101"/>
    <cellStyle name="Процентный 6 2" xfId="102"/>
    <cellStyle name="Процентный 6 2 2" xfId="115"/>
    <cellStyle name="Связанная ячейка 2" xfId="54"/>
    <cellStyle name="Текст предупреждения 2" xfId="55"/>
    <cellStyle name="Финансовый 2" xfId="103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view="pageBreakPreview" topLeftCell="A4" zoomScale="90" zoomScaleNormal="100" zoomScaleSheetLayoutView="90" workbookViewId="0">
      <selection activeCell="B23" sqref="B23"/>
    </sheetView>
  </sheetViews>
  <sheetFormatPr defaultRowHeight="15.75"/>
  <cols>
    <col min="1" max="1" width="6.7109375" style="24" customWidth="1"/>
    <col min="2" max="21" width="6.7109375" style="3" customWidth="1"/>
    <col min="22" max="16384" width="9.140625" style="3"/>
  </cols>
  <sheetData>
    <row r="1" spans="1:21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P1" s="29" t="s">
        <v>4</v>
      </c>
      <c r="Q1" s="29"/>
      <c r="R1" s="29"/>
      <c r="S1" s="29"/>
      <c r="T1" s="29"/>
    </row>
    <row r="2" spans="1:21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P2" s="31" t="s">
        <v>5</v>
      </c>
      <c r="Q2" s="31"/>
      <c r="R2" s="31"/>
      <c r="S2" s="31"/>
      <c r="T2" s="31"/>
    </row>
    <row r="3" spans="1:21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P3" s="29" t="s">
        <v>6</v>
      </c>
      <c r="Q3" s="29"/>
      <c r="R3" s="29"/>
      <c r="S3" s="29"/>
      <c r="T3" s="29"/>
    </row>
    <row r="4" spans="1:2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P4" s="30"/>
      <c r="Q4" s="30"/>
      <c r="R4" s="30"/>
      <c r="S4" s="30"/>
      <c r="T4" s="30"/>
    </row>
    <row r="5" spans="1:2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P5" s="31" t="s">
        <v>19</v>
      </c>
      <c r="Q5" s="31"/>
      <c r="R5" s="31"/>
      <c r="S5" s="31"/>
      <c r="T5" s="31"/>
    </row>
    <row r="6" spans="1:21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P6" s="31" t="s">
        <v>20</v>
      </c>
      <c r="Q6" s="31"/>
      <c r="R6" s="31"/>
      <c r="S6" s="31"/>
      <c r="T6" s="31"/>
    </row>
    <row r="7" spans="1:21" s="1" customFormat="1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s="1" customFormat="1">
      <c r="A8" s="142" t="s">
        <v>18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1" customFormat="1">
      <c r="A9" s="139" t="s">
        <v>21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1" ht="14.2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43" t="s">
        <v>1</v>
      </c>
      <c r="T10" s="143"/>
      <c r="U10" s="143"/>
    </row>
    <row r="11" spans="1:21" s="7" customFormat="1" ht="18" customHeight="1">
      <c r="A11" s="4" t="s">
        <v>2</v>
      </c>
      <c r="B11" s="5">
        <v>0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  <c r="U11" s="6">
        <v>19</v>
      </c>
    </row>
    <row r="12" spans="1:21" s="68" customFormat="1" ht="18" customHeight="1">
      <c r="A12" s="64">
        <v>0</v>
      </c>
      <c r="B12" s="65">
        <v>16</v>
      </c>
      <c r="C12" s="66">
        <v>16</v>
      </c>
      <c r="D12" s="66">
        <v>32</v>
      </c>
      <c r="E12" s="66">
        <v>48</v>
      </c>
      <c r="F12" s="66">
        <v>56</v>
      </c>
      <c r="G12" s="66">
        <v>70</v>
      </c>
      <c r="H12" s="66">
        <v>84</v>
      </c>
      <c r="I12" s="66">
        <v>98</v>
      </c>
      <c r="J12" s="66">
        <v>112</v>
      </c>
      <c r="K12" s="66">
        <v>126</v>
      </c>
      <c r="L12" s="66">
        <v>120</v>
      </c>
      <c r="M12" s="66">
        <v>132</v>
      </c>
      <c r="N12" s="66">
        <v>144</v>
      </c>
      <c r="O12" s="66">
        <v>156</v>
      </c>
      <c r="P12" s="66">
        <v>168</v>
      </c>
      <c r="Q12" s="66">
        <v>180</v>
      </c>
      <c r="R12" s="66">
        <v>192</v>
      </c>
      <c r="S12" s="66">
        <v>204</v>
      </c>
      <c r="T12" s="66">
        <v>216</v>
      </c>
      <c r="U12" s="67">
        <v>228</v>
      </c>
    </row>
    <row r="13" spans="1:21" s="12" customFormat="1" ht="18" customHeight="1">
      <c r="A13" s="8">
        <v>1</v>
      </c>
      <c r="B13" s="10">
        <f>C12</f>
        <v>16</v>
      </c>
      <c r="C13" s="9">
        <v>16</v>
      </c>
      <c r="D13" s="10">
        <v>16</v>
      </c>
      <c r="E13" s="10">
        <v>32</v>
      </c>
      <c r="F13" s="10">
        <v>48</v>
      </c>
      <c r="G13" s="10">
        <v>56</v>
      </c>
      <c r="H13" s="10">
        <v>70</v>
      </c>
      <c r="I13" s="10">
        <v>84</v>
      </c>
      <c r="J13" s="10">
        <v>98</v>
      </c>
      <c r="K13" s="10">
        <v>112</v>
      </c>
      <c r="L13" s="10">
        <v>126</v>
      </c>
      <c r="M13" s="10">
        <v>120</v>
      </c>
      <c r="N13" s="10">
        <v>132</v>
      </c>
      <c r="O13" s="10">
        <v>144</v>
      </c>
      <c r="P13" s="10">
        <v>156</v>
      </c>
      <c r="Q13" s="10">
        <v>168</v>
      </c>
      <c r="R13" s="10">
        <v>180</v>
      </c>
      <c r="S13" s="10">
        <v>192</v>
      </c>
      <c r="T13" s="10">
        <v>204</v>
      </c>
      <c r="U13" s="11">
        <v>216</v>
      </c>
    </row>
    <row r="14" spans="1:21" s="12" customFormat="1" ht="18" customHeight="1">
      <c r="A14" s="8">
        <v>2</v>
      </c>
      <c r="B14" s="10">
        <v>32</v>
      </c>
      <c r="C14" s="10">
        <f>D13</f>
        <v>16</v>
      </c>
      <c r="D14" s="9">
        <v>16</v>
      </c>
      <c r="E14" s="10">
        <v>16</v>
      </c>
      <c r="F14" s="10">
        <v>32</v>
      </c>
      <c r="G14" s="10">
        <v>48</v>
      </c>
      <c r="H14" s="10">
        <v>56</v>
      </c>
      <c r="I14" s="10">
        <v>70</v>
      </c>
      <c r="J14" s="10">
        <v>84</v>
      </c>
      <c r="K14" s="10">
        <v>98</v>
      </c>
      <c r="L14" s="10">
        <v>112</v>
      </c>
      <c r="M14" s="10">
        <v>126</v>
      </c>
      <c r="N14" s="10">
        <v>120</v>
      </c>
      <c r="O14" s="10">
        <v>132</v>
      </c>
      <c r="P14" s="10">
        <v>144</v>
      </c>
      <c r="Q14" s="10">
        <v>156</v>
      </c>
      <c r="R14" s="10">
        <v>168</v>
      </c>
      <c r="S14" s="10">
        <v>180</v>
      </c>
      <c r="T14" s="10">
        <v>192</v>
      </c>
      <c r="U14" s="11">
        <v>204</v>
      </c>
    </row>
    <row r="15" spans="1:21" s="12" customFormat="1" ht="18" customHeight="1">
      <c r="A15" s="8">
        <v>3</v>
      </c>
      <c r="B15" s="10">
        <v>48</v>
      </c>
      <c r="C15" s="10">
        <v>32</v>
      </c>
      <c r="D15" s="10">
        <f>E14</f>
        <v>16</v>
      </c>
      <c r="E15" s="9">
        <v>16</v>
      </c>
      <c r="F15" s="10">
        <v>16</v>
      </c>
      <c r="G15" s="10">
        <v>32</v>
      </c>
      <c r="H15" s="10">
        <v>48</v>
      </c>
      <c r="I15" s="10">
        <v>56</v>
      </c>
      <c r="J15" s="10">
        <v>70</v>
      </c>
      <c r="K15" s="10">
        <v>84</v>
      </c>
      <c r="L15" s="10">
        <v>98</v>
      </c>
      <c r="M15" s="10">
        <v>112</v>
      </c>
      <c r="N15" s="10">
        <v>126</v>
      </c>
      <c r="O15" s="10">
        <v>120</v>
      </c>
      <c r="P15" s="10">
        <v>132</v>
      </c>
      <c r="Q15" s="10">
        <v>144</v>
      </c>
      <c r="R15" s="10">
        <v>156</v>
      </c>
      <c r="S15" s="10">
        <v>168</v>
      </c>
      <c r="T15" s="10">
        <v>180</v>
      </c>
      <c r="U15" s="11">
        <v>192</v>
      </c>
    </row>
    <row r="16" spans="1:21" s="12" customFormat="1" ht="18" customHeight="1">
      <c r="A16" s="8">
        <v>4</v>
      </c>
      <c r="B16" s="10">
        <v>56</v>
      </c>
      <c r="C16" s="10">
        <v>48</v>
      </c>
      <c r="D16" s="10">
        <v>32</v>
      </c>
      <c r="E16" s="10">
        <f>F15</f>
        <v>16</v>
      </c>
      <c r="F16" s="9">
        <v>16</v>
      </c>
      <c r="G16" s="10">
        <v>16</v>
      </c>
      <c r="H16" s="10">
        <v>32</v>
      </c>
      <c r="I16" s="10">
        <v>48</v>
      </c>
      <c r="J16" s="10">
        <v>56</v>
      </c>
      <c r="K16" s="10">
        <v>70</v>
      </c>
      <c r="L16" s="10">
        <v>84</v>
      </c>
      <c r="M16" s="10">
        <v>98</v>
      </c>
      <c r="N16" s="10">
        <v>112</v>
      </c>
      <c r="O16" s="10">
        <v>126</v>
      </c>
      <c r="P16" s="10">
        <v>120</v>
      </c>
      <c r="Q16" s="10">
        <v>132</v>
      </c>
      <c r="R16" s="10">
        <v>144</v>
      </c>
      <c r="S16" s="10">
        <v>156</v>
      </c>
      <c r="T16" s="10">
        <v>168</v>
      </c>
      <c r="U16" s="11">
        <v>180</v>
      </c>
    </row>
    <row r="17" spans="1:21" s="12" customFormat="1" ht="18" customHeight="1">
      <c r="A17" s="8">
        <v>5</v>
      </c>
      <c r="B17" s="10">
        <v>70</v>
      </c>
      <c r="C17" s="10">
        <v>56</v>
      </c>
      <c r="D17" s="10">
        <v>48</v>
      </c>
      <c r="E17" s="10">
        <v>32</v>
      </c>
      <c r="F17" s="10">
        <f>G16</f>
        <v>16</v>
      </c>
      <c r="G17" s="9">
        <v>16</v>
      </c>
      <c r="H17" s="10">
        <v>16</v>
      </c>
      <c r="I17" s="10">
        <v>32</v>
      </c>
      <c r="J17" s="10">
        <v>48</v>
      </c>
      <c r="K17" s="10">
        <v>56</v>
      </c>
      <c r="L17" s="10">
        <v>70</v>
      </c>
      <c r="M17" s="10">
        <v>84</v>
      </c>
      <c r="N17" s="10">
        <v>98</v>
      </c>
      <c r="O17" s="10">
        <v>112</v>
      </c>
      <c r="P17" s="10">
        <v>126</v>
      </c>
      <c r="Q17" s="10">
        <v>120</v>
      </c>
      <c r="R17" s="10">
        <v>132</v>
      </c>
      <c r="S17" s="10">
        <v>144</v>
      </c>
      <c r="T17" s="10">
        <v>156</v>
      </c>
      <c r="U17" s="11">
        <v>168</v>
      </c>
    </row>
    <row r="18" spans="1:21" s="12" customFormat="1" ht="18" customHeight="1">
      <c r="A18" s="8">
        <v>6</v>
      </c>
      <c r="B18" s="10">
        <v>84</v>
      </c>
      <c r="C18" s="10">
        <v>70</v>
      </c>
      <c r="D18" s="10">
        <v>56</v>
      </c>
      <c r="E18" s="10">
        <v>48</v>
      </c>
      <c r="F18" s="10">
        <v>32</v>
      </c>
      <c r="G18" s="10">
        <f>H17</f>
        <v>16</v>
      </c>
      <c r="H18" s="9">
        <v>16</v>
      </c>
      <c r="I18" s="10">
        <v>16</v>
      </c>
      <c r="J18" s="10">
        <v>32</v>
      </c>
      <c r="K18" s="10">
        <v>48</v>
      </c>
      <c r="L18" s="10">
        <v>56</v>
      </c>
      <c r="M18" s="10">
        <v>70</v>
      </c>
      <c r="N18" s="10">
        <v>84</v>
      </c>
      <c r="O18" s="10">
        <v>98</v>
      </c>
      <c r="P18" s="10">
        <v>112</v>
      </c>
      <c r="Q18" s="10">
        <v>126</v>
      </c>
      <c r="R18" s="10">
        <v>120</v>
      </c>
      <c r="S18" s="10">
        <v>132</v>
      </c>
      <c r="T18" s="10">
        <v>144</v>
      </c>
      <c r="U18" s="11">
        <v>156</v>
      </c>
    </row>
    <row r="19" spans="1:21" s="12" customFormat="1" ht="18" customHeight="1">
      <c r="A19" s="8">
        <v>7</v>
      </c>
      <c r="B19" s="10">
        <v>98</v>
      </c>
      <c r="C19" s="10">
        <v>84</v>
      </c>
      <c r="D19" s="10">
        <v>70</v>
      </c>
      <c r="E19" s="10">
        <v>56</v>
      </c>
      <c r="F19" s="10">
        <v>48</v>
      </c>
      <c r="G19" s="10">
        <v>32</v>
      </c>
      <c r="H19" s="10">
        <f>I18</f>
        <v>16</v>
      </c>
      <c r="I19" s="9">
        <v>16</v>
      </c>
      <c r="J19" s="10">
        <v>16</v>
      </c>
      <c r="K19" s="10">
        <v>32</v>
      </c>
      <c r="L19" s="10">
        <v>48</v>
      </c>
      <c r="M19" s="10">
        <v>56</v>
      </c>
      <c r="N19" s="10">
        <v>70</v>
      </c>
      <c r="O19" s="10">
        <v>84</v>
      </c>
      <c r="P19" s="10">
        <v>98</v>
      </c>
      <c r="Q19" s="10">
        <v>112</v>
      </c>
      <c r="R19" s="10">
        <v>126</v>
      </c>
      <c r="S19" s="10">
        <v>120</v>
      </c>
      <c r="T19" s="10">
        <v>132</v>
      </c>
      <c r="U19" s="11">
        <v>144</v>
      </c>
    </row>
    <row r="20" spans="1:21" s="12" customFormat="1" ht="18" customHeight="1">
      <c r="A20" s="8">
        <v>8</v>
      </c>
      <c r="B20" s="10">
        <v>112</v>
      </c>
      <c r="C20" s="10">
        <v>98</v>
      </c>
      <c r="D20" s="10">
        <v>84</v>
      </c>
      <c r="E20" s="10">
        <v>70</v>
      </c>
      <c r="F20" s="10">
        <v>56</v>
      </c>
      <c r="G20" s="10">
        <v>48</v>
      </c>
      <c r="H20" s="10">
        <v>32</v>
      </c>
      <c r="I20" s="10">
        <f>J19</f>
        <v>16</v>
      </c>
      <c r="J20" s="9">
        <v>16</v>
      </c>
      <c r="K20" s="10">
        <v>16</v>
      </c>
      <c r="L20" s="10">
        <v>32</v>
      </c>
      <c r="M20" s="10">
        <v>48</v>
      </c>
      <c r="N20" s="10">
        <v>56</v>
      </c>
      <c r="O20" s="10">
        <v>70</v>
      </c>
      <c r="P20" s="10">
        <v>84</v>
      </c>
      <c r="Q20" s="10">
        <v>98</v>
      </c>
      <c r="R20" s="10">
        <v>112</v>
      </c>
      <c r="S20" s="10">
        <v>126</v>
      </c>
      <c r="T20" s="10">
        <v>120</v>
      </c>
      <c r="U20" s="11">
        <v>132</v>
      </c>
    </row>
    <row r="21" spans="1:21" s="12" customFormat="1" ht="18" customHeight="1">
      <c r="A21" s="8">
        <v>9</v>
      </c>
      <c r="B21" s="10">
        <v>126</v>
      </c>
      <c r="C21" s="10">
        <v>112</v>
      </c>
      <c r="D21" s="10">
        <v>98</v>
      </c>
      <c r="E21" s="10">
        <v>84</v>
      </c>
      <c r="F21" s="10">
        <v>70</v>
      </c>
      <c r="G21" s="10">
        <v>56</v>
      </c>
      <c r="H21" s="10">
        <v>48</v>
      </c>
      <c r="I21" s="10">
        <v>32</v>
      </c>
      <c r="J21" s="10">
        <f>K20</f>
        <v>16</v>
      </c>
      <c r="K21" s="9">
        <v>16</v>
      </c>
      <c r="L21" s="10">
        <v>16</v>
      </c>
      <c r="M21" s="10">
        <v>32</v>
      </c>
      <c r="N21" s="10">
        <v>48</v>
      </c>
      <c r="O21" s="10">
        <v>56</v>
      </c>
      <c r="P21" s="10">
        <v>70</v>
      </c>
      <c r="Q21" s="10">
        <v>84</v>
      </c>
      <c r="R21" s="10">
        <v>98</v>
      </c>
      <c r="S21" s="10">
        <v>112</v>
      </c>
      <c r="T21" s="10">
        <v>126</v>
      </c>
      <c r="U21" s="11">
        <v>120</v>
      </c>
    </row>
    <row r="22" spans="1:21" s="12" customFormat="1" ht="18" customHeight="1">
      <c r="A22" s="8">
        <v>10</v>
      </c>
      <c r="B22" s="10">
        <v>120</v>
      </c>
      <c r="C22" s="10">
        <v>126</v>
      </c>
      <c r="D22" s="10">
        <v>112</v>
      </c>
      <c r="E22" s="10">
        <v>98</v>
      </c>
      <c r="F22" s="10">
        <v>84</v>
      </c>
      <c r="G22" s="10">
        <v>70</v>
      </c>
      <c r="H22" s="10">
        <v>56</v>
      </c>
      <c r="I22" s="10">
        <v>48</v>
      </c>
      <c r="J22" s="10">
        <v>32</v>
      </c>
      <c r="K22" s="10">
        <f>L21</f>
        <v>16</v>
      </c>
      <c r="L22" s="9">
        <v>16</v>
      </c>
      <c r="M22" s="10">
        <v>16</v>
      </c>
      <c r="N22" s="10">
        <v>32</v>
      </c>
      <c r="O22" s="10">
        <v>48</v>
      </c>
      <c r="P22" s="10">
        <v>56</v>
      </c>
      <c r="Q22" s="10">
        <v>70</v>
      </c>
      <c r="R22" s="10">
        <v>84</v>
      </c>
      <c r="S22" s="10">
        <v>98</v>
      </c>
      <c r="T22" s="10">
        <v>112</v>
      </c>
      <c r="U22" s="11">
        <v>126</v>
      </c>
    </row>
    <row r="23" spans="1:21" s="12" customFormat="1" ht="18" customHeight="1">
      <c r="A23" s="8">
        <v>11</v>
      </c>
      <c r="B23" s="10">
        <v>132</v>
      </c>
      <c r="C23" s="10">
        <v>120</v>
      </c>
      <c r="D23" s="10">
        <v>126</v>
      </c>
      <c r="E23" s="10">
        <v>112</v>
      </c>
      <c r="F23" s="10">
        <v>98</v>
      </c>
      <c r="G23" s="10">
        <v>84</v>
      </c>
      <c r="H23" s="10">
        <v>70</v>
      </c>
      <c r="I23" s="10">
        <v>56</v>
      </c>
      <c r="J23" s="10">
        <v>48</v>
      </c>
      <c r="K23" s="10">
        <v>32</v>
      </c>
      <c r="L23" s="10">
        <f>M22</f>
        <v>16</v>
      </c>
      <c r="M23" s="9">
        <v>16</v>
      </c>
      <c r="N23" s="10">
        <v>16</v>
      </c>
      <c r="O23" s="10">
        <v>32</v>
      </c>
      <c r="P23" s="10">
        <v>48</v>
      </c>
      <c r="Q23" s="10">
        <v>56</v>
      </c>
      <c r="R23" s="10">
        <v>70</v>
      </c>
      <c r="S23" s="10">
        <v>84</v>
      </c>
      <c r="T23" s="10">
        <v>98</v>
      </c>
      <c r="U23" s="11">
        <v>112</v>
      </c>
    </row>
    <row r="24" spans="1:21" s="12" customFormat="1" ht="18" customHeight="1">
      <c r="A24" s="8">
        <v>12</v>
      </c>
      <c r="B24" s="10">
        <v>144</v>
      </c>
      <c r="C24" s="10">
        <v>132</v>
      </c>
      <c r="D24" s="10">
        <v>120</v>
      </c>
      <c r="E24" s="10">
        <v>126</v>
      </c>
      <c r="F24" s="10">
        <v>112</v>
      </c>
      <c r="G24" s="10">
        <v>98</v>
      </c>
      <c r="H24" s="10">
        <v>84</v>
      </c>
      <c r="I24" s="10">
        <v>70</v>
      </c>
      <c r="J24" s="10">
        <v>56</v>
      </c>
      <c r="K24" s="10">
        <v>48</v>
      </c>
      <c r="L24" s="10">
        <v>32</v>
      </c>
      <c r="M24" s="10">
        <f>N23</f>
        <v>16</v>
      </c>
      <c r="N24" s="9">
        <v>16</v>
      </c>
      <c r="O24" s="10">
        <v>16</v>
      </c>
      <c r="P24" s="10">
        <v>32</v>
      </c>
      <c r="Q24" s="10">
        <v>48</v>
      </c>
      <c r="R24" s="10">
        <v>56</v>
      </c>
      <c r="S24" s="10">
        <v>70</v>
      </c>
      <c r="T24" s="10">
        <v>84</v>
      </c>
      <c r="U24" s="11">
        <v>98</v>
      </c>
    </row>
    <row r="25" spans="1:21" s="12" customFormat="1" ht="18" customHeight="1">
      <c r="A25" s="8">
        <v>13</v>
      </c>
      <c r="B25" s="10">
        <v>156</v>
      </c>
      <c r="C25" s="10">
        <v>144</v>
      </c>
      <c r="D25" s="10">
        <v>132</v>
      </c>
      <c r="E25" s="10">
        <v>120</v>
      </c>
      <c r="F25" s="10">
        <v>126</v>
      </c>
      <c r="G25" s="10">
        <v>112</v>
      </c>
      <c r="H25" s="10">
        <v>98</v>
      </c>
      <c r="I25" s="10">
        <v>84</v>
      </c>
      <c r="J25" s="10">
        <v>70</v>
      </c>
      <c r="K25" s="10">
        <v>56</v>
      </c>
      <c r="L25" s="10">
        <v>48</v>
      </c>
      <c r="M25" s="10">
        <v>32</v>
      </c>
      <c r="N25" s="10">
        <f>O24</f>
        <v>16</v>
      </c>
      <c r="O25" s="9">
        <v>16</v>
      </c>
      <c r="P25" s="10">
        <v>16</v>
      </c>
      <c r="Q25" s="10">
        <v>32</v>
      </c>
      <c r="R25" s="10">
        <v>48</v>
      </c>
      <c r="S25" s="10">
        <v>56</v>
      </c>
      <c r="T25" s="10">
        <v>70</v>
      </c>
      <c r="U25" s="11">
        <v>84</v>
      </c>
    </row>
    <row r="26" spans="1:21" s="12" customFormat="1" ht="18" customHeight="1">
      <c r="A26" s="8">
        <v>14</v>
      </c>
      <c r="B26" s="10">
        <v>168</v>
      </c>
      <c r="C26" s="10">
        <v>156</v>
      </c>
      <c r="D26" s="10">
        <v>144</v>
      </c>
      <c r="E26" s="10">
        <v>132</v>
      </c>
      <c r="F26" s="10">
        <v>120</v>
      </c>
      <c r="G26" s="10">
        <v>126</v>
      </c>
      <c r="H26" s="10">
        <v>112</v>
      </c>
      <c r="I26" s="10">
        <v>98</v>
      </c>
      <c r="J26" s="10">
        <v>84</v>
      </c>
      <c r="K26" s="10">
        <v>70</v>
      </c>
      <c r="L26" s="10">
        <v>56</v>
      </c>
      <c r="M26" s="10">
        <v>48</v>
      </c>
      <c r="N26" s="10">
        <v>32</v>
      </c>
      <c r="O26" s="10">
        <f>P25</f>
        <v>16</v>
      </c>
      <c r="P26" s="9">
        <v>16</v>
      </c>
      <c r="Q26" s="10">
        <v>16</v>
      </c>
      <c r="R26" s="10">
        <v>32</v>
      </c>
      <c r="S26" s="10">
        <v>48</v>
      </c>
      <c r="T26" s="10">
        <v>56</v>
      </c>
      <c r="U26" s="11">
        <v>70</v>
      </c>
    </row>
    <row r="27" spans="1:21" s="12" customFormat="1" ht="18" customHeight="1">
      <c r="A27" s="8">
        <v>15</v>
      </c>
      <c r="B27" s="10">
        <v>180</v>
      </c>
      <c r="C27" s="10">
        <v>168</v>
      </c>
      <c r="D27" s="10">
        <v>156</v>
      </c>
      <c r="E27" s="10">
        <v>144</v>
      </c>
      <c r="F27" s="10">
        <v>132</v>
      </c>
      <c r="G27" s="10">
        <v>120</v>
      </c>
      <c r="H27" s="10">
        <v>126</v>
      </c>
      <c r="I27" s="10">
        <v>112</v>
      </c>
      <c r="J27" s="10">
        <v>98</v>
      </c>
      <c r="K27" s="10">
        <v>84</v>
      </c>
      <c r="L27" s="10">
        <v>70</v>
      </c>
      <c r="M27" s="10">
        <v>56</v>
      </c>
      <c r="N27" s="10">
        <v>48</v>
      </c>
      <c r="O27" s="10">
        <v>32</v>
      </c>
      <c r="P27" s="10">
        <f>Q26</f>
        <v>16</v>
      </c>
      <c r="Q27" s="9">
        <v>16</v>
      </c>
      <c r="R27" s="10">
        <v>16</v>
      </c>
      <c r="S27" s="10">
        <v>32</v>
      </c>
      <c r="T27" s="10">
        <v>48</v>
      </c>
      <c r="U27" s="11">
        <v>56</v>
      </c>
    </row>
    <row r="28" spans="1:21" s="12" customFormat="1" ht="18" customHeight="1">
      <c r="A28" s="8">
        <v>16</v>
      </c>
      <c r="B28" s="10">
        <v>192</v>
      </c>
      <c r="C28" s="10">
        <v>180</v>
      </c>
      <c r="D28" s="10">
        <v>168</v>
      </c>
      <c r="E28" s="10">
        <v>156</v>
      </c>
      <c r="F28" s="10">
        <v>144</v>
      </c>
      <c r="G28" s="10">
        <v>132</v>
      </c>
      <c r="H28" s="10">
        <v>120</v>
      </c>
      <c r="I28" s="10">
        <v>126</v>
      </c>
      <c r="J28" s="10">
        <v>112</v>
      </c>
      <c r="K28" s="10">
        <v>98</v>
      </c>
      <c r="L28" s="10">
        <v>84</v>
      </c>
      <c r="M28" s="10">
        <v>70</v>
      </c>
      <c r="N28" s="10">
        <v>56</v>
      </c>
      <c r="O28" s="10">
        <v>48</v>
      </c>
      <c r="P28" s="10">
        <v>32</v>
      </c>
      <c r="Q28" s="10">
        <f>R27</f>
        <v>16</v>
      </c>
      <c r="R28" s="9">
        <v>16</v>
      </c>
      <c r="S28" s="10">
        <v>16</v>
      </c>
      <c r="T28" s="10">
        <v>32</v>
      </c>
      <c r="U28" s="11">
        <v>48</v>
      </c>
    </row>
    <row r="29" spans="1:21" s="12" customFormat="1" ht="18" customHeight="1">
      <c r="A29" s="8">
        <v>17</v>
      </c>
      <c r="B29" s="10">
        <v>204</v>
      </c>
      <c r="C29" s="10">
        <v>192</v>
      </c>
      <c r="D29" s="10">
        <v>180</v>
      </c>
      <c r="E29" s="10">
        <v>168</v>
      </c>
      <c r="F29" s="10">
        <v>156</v>
      </c>
      <c r="G29" s="10">
        <v>144</v>
      </c>
      <c r="H29" s="10">
        <v>132</v>
      </c>
      <c r="I29" s="10">
        <v>120</v>
      </c>
      <c r="J29" s="10">
        <v>126</v>
      </c>
      <c r="K29" s="10">
        <v>112</v>
      </c>
      <c r="L29" s="10">
        <v>98</v>
      </c>
      <c r="M29" s="10">
        <v>84</v>
      </c>
      <c r="N29" s="10">
        <v>70</v>
      </c>
      <c r="O29" s="10">
        <v>56</v>
      </c>
      <c r="P29" s="10">
        <v>48</v>
      </c>
      <c r="Q29" s="10">
        <v>32</v>
      </c>
      <c r="R29" s="10">
        <f>S28</f>
        <v>16</v>
      </c>
      <c r="S29" s="9">
        <v>16</v>
      </c>
      <c r="T29" s="10">
        <v>16</v>
      </c>
      <c r="U29" s="11">
        <v>32</v>
      </c>
    </row>
    <row r="30" spans="1:21" s="12" customFormat="1" ht="18" customHeight="1">
      <c r="A30" s="8">
        <v>18</v>
      </c>
      <c r="B30" s="10">
        <v>216</v>
      </c>
      <c r="C30" s="10">
        <v>204</v>
      </c>
      <c r="D30" s="10">
        <v>192</v>
      </c>
      <c r="E30" s="10">
        <v>180</v>
      </c>
      <c r="F30" s="10">
        <v>168</v>
      </c>
      <c r="G30" s="10">
        <v>156</v>
      </c>
      <c r="H30" s="10">
        <v>144</v>
      </c>
      <c r="I30" s="10">
        <v>132</v>
      </c>
      <c r="J30" s="10">
        <v>120</v>
      </c>
      <c r="K30" s="10">
        <v>126</v>
      </c>
      <c r="L30" s="10">
        <v>112</v>
      </c>
      <c r="M30" s="10">
        <v>98</v>
      </c>
      <c r="N30" s="10">
        <v>84</v>
      </c>
      <c r="O30" s="10">
        <v>70</v>
      </c>
      <c r="P30" s="10">
        <v>56</v>
      </c>
      <c r="Q30" s="10">
        <v>48</v>
      </c>
      <c r="R30" s="10">
        <v>32</v>
      </c>
      <c r="S30" s="10">
        <f>T29</f>
        <v>16</v>
      </c>
      <c r="T30" s="9">
        <v>16</v>
      </c>
      <c r="U30" s="11">
        <v>16</v>
      </c>
    </row>
    <row r="31" spans="1:21" s="12" customFormat="1" ht="18" customHeight="1" thickBot="1">
      <c r="A31" s="13">
        <v>19</v>
      </c>
      <c r="B31" s="14">
        <v>228</v>
      </c>
      <c r="C31" s="14">
        <v>216</v>
      </c>
      <c r="D31" s="14">
        <v>204</v>
      </c>
      <c r="E31" s="14">
        <v>192</v>
      </c>
      <c r="F31" s="14">
        <v>180</v>
      </c>
      <c r="G31" s="14">
        <v>168</v>
      </c>
      <c r="H31" s="14">
        <v>156</v>
      </c>
      <c r="I31" s="14">
        <v>144</v>
      </c>
      <c r="J31" s="14">
        <v>132</v>
      </c>
      <c r="K31" s="14">
        <v>120</v>
      </c>
      <c r="L31" s="14">
        <v>126</v>
      </c>
      <c r="M31" s="14">
        <v>112</v>
      </c>
      <c r="N31" s="14">
        <v>98</v>
      </c>
      <c r="O31" s="14">
        <v>84</v>
      </c>
      <c r="P31" s="14">
        <v>70</v>
      </c>
      <c r="Q31" s="14">
        <v>56</v>
      </c>
      <c r="R31" s="14">
        <v>48</v>
      </c>
      <c r="S31" s="14">
        <v>32</v>
      </c>
      <c r="T31" s="14">
        <v>16</v>
      </c>
      <c r="U31" s="63">
        <v>16</v>
      </c>
    </row>
    <row r="32" spans="1:21" s="12" customFormat="1" ht="1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6"/>
    </row>
    <row r="33" spans="1:21" s="12" customFormat="1" ht="18" customHeight="1">
      <c r="A33" s="141" t="s">
        <v>22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1:21" s="12" customFormat="1" ht="18" customHeight="1">
      <c r="A34" s="141" t="s">
        <v>25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</row>
    <row r="35" spans="1:21" s="12" customFormat="1" ht="18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</row>
    <row r="36" spans="1:21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P36" s="29" t="s">
        <v>4</v>
      </c>
      <c r="Q36" s="29"/>
      <c r="R36" s="29"/>
      <c r="S36" s="29"/>
      <c r="T36" s="29"/>
    </row>
    <row r="37" spans="1:21" ht="1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P37" s="31" t="s">
        <v>5</v>
      </c>
      <c r="Q37" s="31"/>
      <c r="R37" s="31"/>
      <c r="S37" s="31"/>
      <c r="T37" s="31"/>
    </row>
    <row r="38" spans="1:21" ht="1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P38" s="29" t="s">
        <v>6</v>
      </c>
      <c r="Q38" s="29"/>
      <c r="R38" s="29"/>
      <c r="S38" s="29"/>
      <c r="T38" s="29"/>
    </row>
    <row r="39" spans="1:21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P39" s="30"/>
      <c r="Q39" s="30"/>
      <c r="R39" s="30"/>
      <c r="S39" s="30"/>
      <c r="T39" s="30"/>
    </row>
    <row r="40" spans="1:21" ht="1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P40" s="31" t="s">
        <v>19</v>
      </c>
      <c r="Q40" s="31"/>
      <c r="R40" s="31"/>
      <c r="S40" s="31"/>
      <c r="T40" s="31"/>
    </row>
    <row r="41" spans="1:2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P41" s="31" t="s">
        <v>20</v>
      </c>
      <c r="Q41" s="31"/>
      <c r="R41" s="31"/>
      <c r="S41" s="31"/>
      <c r="T41" s="31"/>
    </row>
    <row r="42" spans="1:21" s="1" customFormat="1">
      <c r="A42" s="142" t="s">
        <v>0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</row>
    <row r="43" spans="1:21" s="1" customFormat="1">
      <c r="A43" s="142" t="s">
        <v>18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</row>
    <row r="44" spans="1:21" s="1" customFormat="1">
      <c r="A44" s="139" t="s">
        <v>21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s="18" customFormat="1" ht="13.5" customHeight="1" thickBot="1">
      <c r="A45" s="17"/>
      <c r="B45" s="17">
        <v>1.2</v>
      </c>
      <c r="C45" s="17">
        <v>1.2</v>
      </c>
      <c r="D45" s="17">
        <v>1.2</v>
      </c>
      <c r="E45" s="17">
        <v>1.2</v>
      </c>
      <c r="F45" s="17">
        <v>1.1000000000000001</v>
      </c>
      <c r="G45" s="17">
        <v>1.1000000000000001</v>
      </c>
      <c r="H45" s="17">
        <v>1.1000000000000001</v>
      </c>
      <c r="I45" s="17">
        <v>1.1000000000000001</v>
      </c>
      <c r="J45" s="17">
        <v>1.1000000000000001</v>
      </c>
      <c r="K45" s="17">
        <v>1.1000000000000001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40" t="s">
        <v>3</v>
      </c>
      <c r="T45" s="140"/>
      <c r="U45" s="140"/>
    </row>
    <row r="46" spans="1:21" s="7" customFormat="1" ht="18" customHeight="1">
      <c r="A46" s="4" t="s">
        <v>2</v>
      </c>
      <c r="B46" s="5">
        <v>0</v>
      </c>
      <c r="C46" s="5">
        <v>1</v>
      </c>
      <c r="D46" s="5">
        <v>2</v>
      </c>
      <c r="E46" s="5">
        <v>3</v>
      </c>
      <c r="F46" s="5">
        <v>4</v>
      </c>
      <c r="G46" s="5">
        <v>5</v>
      </c>
      <c r="H46" s="5">
        <v>6</v>
      </c>
      <c r="I46" s="5">
        <v>7</v>
      </c>
      <c r="J46" s="5">
        <v>8</v>
      </c>
      <c r="K46" s="62">
        <v>9</v>
      </c>
      <c r="L46" s="62">
        <v>10</v>
      </c>
      <c r="M46" s="5">
        <v>11</v>
      </c>
      <c r="N46" s="5">
        <v>12</v>
      </c>
      <c r="O46" s="5">
        <v>13</v>
      </c>
      <c r="P46" s="5">
        <v>14</v>
      </c>
      <c r="Q46" s="5">
        <v>15</v>
      </c>
      <c r="R46" s="5">
        <v>16</v>
      </c>
      <c r="S46" s="5">
        <v>17</v>
      </c>
      <c r="T46" s="5">
        <v>18</v>
      </c>
      <c r="U46" s="6">
        <v>19</v>
      </c>
    </row>
    <row r="47" spans="1:21" s="68" customFormat="1" ht="18" customHeight="1">
      <c r="A47" s="64">
        <v>0</v>
      </c>
      <c r="B47" s="69">
        <v>6</v>
      </c>
      <c r="C47" s="69">
        <v>6</v>
      </c>
      <c r="D47" s="69">
        <v>9</v>
      </c>
      <c r="E47" s="69">
        <v>15</v>
      </c>
      <c r="F47" s="69">
        <v>16</v>
      </c>
      <c r="G47" s="69">
        <v>22</v>
      </c>
      <c r="H47" s="69">
        <v>26</v>
      </c>
      <c r="I47" s="69">
        <v>29</v>
      </c>
      <c r="J47" s="69">
        <v>33</v>
      </c>
      <c r="K47" s="69">
        <v>37</v>
      </c>
      <c r="L47" s="69">
        <v>36</v>
      </c>
      <c r="M47" s="69">
        <v>40</v>
      </c>
      <c r="N47" s="69">
        <v>43</v>
      </c>
      <c r="O47" s="69">
        <v>47</v>
      </c>
      <c r="P47" s="69">
        <v>50</v>
      </c>
      <c r="Q47" s="69">
        <v>54</v>
      </c>
      <c r="R47" s="69">
        <v>58</v>
      </c>
      <c r="S47" s="69">
        <v>61</v>
      </c>
      <c r="T47" s="69">
        <v>65</v>
      </c>
      <c r="U47" s="70">
        <v>68</v>
      </c>
    </row>
    <row r="48" spans="1:21" s="12" customFormat="1" ht="18" customHeight="1">
      <c r="A48" s="8">
        <v>1</v>
      </c>
      <c r="B48" s="20">
        <v>6</v>
      </c>
      <c r="C48" s="19">
        <v>6</v>
      </c>
      <c r="D48" s="20">
        <v>6</v>
      </c>
      <c r="E48" s="20">
        <v>9</v>
      </c>
      <c r="F48" s="20">
        <v>15</v>
      </c>
      <c r="G48" s="20">
        <v>16</v>
      </c>
      <c r="H48" s="20">
        <v>22</v>
      </c>
      <c r="I48" s="20">
        <v>26</v>
      </c>
      <c r="J48" s="20">
        <v>29</v>
      </c>
      <c r="K48" s="20">
        <v>33</v>
      </c>
      <c r="L48" s="34">
        <v>37</v>
      </c>
      <c r="M48" s="34">
        <v>36</v>
      </c>
      <c r="N48" s="20">
        <v>40</v>
      </c>
      <c r="O48" s="20">
        <v>43</v>
      </c>
      <c r="P48" s="20">
        <v>47</v>
      </c>
      <c r="Q48" s="20">
        <v>50</v>
      </c>
      <c r="R48" s="20">
        <v>54</v>
      </c>
      <c r="S48" s="20">
        <v>58</v>
      </c>
      <c r="T48" s="20">
        <v>61</v>
      </c>
      <c r="U48" s="21">
        <v>65</v>
      </c>
    </row>
    <row r="49" spans="1:21" s="12" customFormat="1" ht="18" customHeight="1">
      <c r="A49" s="8">
        <v>2</v>
      </c>
      <c r="B49" s="20">
        <v>9</v>
      </c>
      <c r="C49" s="20">
        <v>6</v>
      </c>
      <c r="D49" s="19">
        <v>6</v>
      </c>
      <c r="E49" s="20">
        <v>6</v>
      </c>
      <c r="F49" s="20">
        <v>9</v>
      </c>
      <c r="G49" s="20">
        <v>15</v>
      </c>
      <c r="H49" s="20">
        <v>16</v>
      </c>
      <c r="I49" s="20">
        <v>22</v>
      </c>
      <c r="J49" s="20">
        <v>26</v>
      </c>
      <c r="K49" s="20">
        <v>29</v>
      </c>
      <c r="L49" s="20">
        <v>33</v>
      </c>
      <c r="M49" s="34">
        <v>37</v>
      </c>
      <c r="N49" s="34">
        <v>36</v>
      </c>
      <c r="O49" s="20">
        <v>40</v>
      </c>
      <c r="P49" s="20">
        <v>43</v>
      </c>
      <c r="Q49" s="20">
        <v>47</v>
      </c>
      <c r="R49" s="20">
        <v>50</v>
      </c>
      <c r="S49" s="20">
        <v>54</v>
      </c>
      <c r="T49" s="20">
        <v>58</v>
      </c>
      <c r="U49" s="21">
        <v>61</v>
      </c>
    </row>
    <row r="50" spans="1:21" s="12" customFormat="1" ht="18" customHeight="1">
      <c r="A50" s="8">
        <v>3</v>
      </c>
      <c r="B50" s="20">
        <v>15</v>
      </c>
      <c r="C50" s="20">
        <v>9</v>
      </c>
      <c r="D50" s="20">
        <v>6</v>
      </c>
      <c r="E50" s="19">
        <v>6</v>
      </c>
      <c r="F50" s="20">
        <v>6</v>
      </c>
      <c r="G50" s="20">
        <v>9</v>
      </c>
      <c r="H50" s="20">
        <v>15</v>
      </c>
      <c r="I50" s="20">
        <v>16</v>
      </c>
      <c r="J50" s="20">
        <v>22</v>
      </c>
      <c r="K50" s="20">
        <v>26</v>
      </c>
      <c r="L50" s="20">
        <v>29</v>
      </c>
      <c r="M50" s="20">
        <v>33</v>
      </c>
      <c r="N50" s="34">
        <v>37</v>
      </c>
      <c r="O50" s="34">
        <v>36</v>
      </c>
      <c r="P50" s="20">
        <v>40</v>
      </c>
      <c r="Q50" s="20">
        <v>43</v>
      </c>
      <c r="R50" s="20">
        <v>47</v>
      </c>
      <c r="S50" s="20">
        <v>50</v>
      </c>
      <c r="T50" s="20">
        <v>54</v>
      </c>
      <c r="U50" s="21">
        <v>58</v>
      </c>
    </row>
    <row r="51" spans="1:21" s="12" customFormat="1" ht="18" customHeight="1">
      <c r="A51" s="8">
        <v>4</v>
      </c>
      <c r="B51" s="20">
        <v>16</v>
      </c>
      <c r="C51" s="20">
        <v>15</v>
      </c>
      <c r="D51" s="20">
        <v>9</v>
      </c>
      <c r="E51" s="20">
        <v>6</v>
      </c>
      <c r="F51" s="19">
        <v>6</v>
      </c>
      <c r="G51" s="20">
        <v>6</v>
      </c>
      <c r="H51" s="20">
        <v>9</v>
      </c>
      <c r="I51" s="20">
        <v>15</v>
      </c>
      <c r="J51" s="20">
        <v>16</v>
      </c>
      <c r="K51" s="20">
        <v>22</v>
      </c>
      <c r="L51" s="20">
        <v>26</v>
      </c>
      <c r="M51" s="20">
        <v>29</v>
      </c>
      <c r="N51" s="20">
        <v>33</v>
      </c>
      <c r="O51" s="34">
        <v>37</v>
      </c>
      <c r="P51" s="34">
        <v>36</v>
      </c>
      <c r="Q51" s="20">
        <v>40</v>
      </c>
      <c r="R51" s="20">
        <v>43</v>
      </c>
      <c r="S51" s="20">
        <v>47</v>
      </c>
      <c r="T51" s="20">
        <v>50</v>
      </c>
      <c r="U51" s="21">
        <v>54</v>
      </c>
    </row>
    <row r="52" spans="1:21" s="12" customFormat="1" ht="18" customHeight="1">
      <c r="A52" s="8">
        <v>5</v>
      </c>
      <c r="B52" s="20">
        <v>22</v>
      </c>
      <c r="C52" s="20">
        <v>16</v>
      </c>
      <c r="D52" s="20">
        <v>15</v>
      </c>
      <c r="E52" s="20">
        <v>9</v>
      </c>
      <c r="F52" s="20">
        <v>6</v>
      </c>
      <c r="G52" s="19">
        <v>6</v>
      </c>
      <c r="H52" s="20">
        <v>6</v>
      </c>
      <c r="I52" s="20">
        <v>9</v>
      </c>
      <c r="J52" s="20">
        <v>15</v>
      </c>
      <c r="K52" s="20">
        <v>16</v>
      </c>
      <c r="L52" s="20">
        <v>22</v>
      </c>
      <c r="M52" s="20">
        <v>26</v>
      </c>
      <c r="N52" s="20">
        <v>29</v>
      </c>
      <c r="O52" s="20">
        <v>33</v>
      </c>
      <c r="P52" s="34">
        <v>37</v>
      </c>
      <c r="Q52" s="34">
        <v>36</v>
      </c>
      <c r="R52" s="20">
        <v>40</v>
      </c>
      <c r="S52" s="20">
        <v>43</v>
      </c>
      <c r="T52" s="20">
        <v>47</v>
      </c>
      <c r="U52" s="21">
        <v>50</v>
      </c>
    </row>
    <row r="53" spans="1:21" s="12" customFormat="1" ht="18" customHeight="1">
      <c r="A53" s="8">
        <v>6</v>
      </c>
      <c r="B53" s="20">
        <v>26</v>
      </c>
      <c r="C53" s="20">
        <v>22</v>
      </c>
      <c r="D53" s="20">
        <v>16</v>
      </c>
      <c r="E53" s="20">
        <v>15</v>
      </c>
      <c r="F53" s="20">
        <v>9</v>
      </c>
      <c r="G53" s="20">
        <v>6</v>
      </c>
      <c r="H53" s="19">
        <v>6</v>
      </c>
      <c r="I53" s="20">
        <v>6</v>
      </c>
      <c r="J53" s="20">
        <v>9</v>
      </c>
      <c r="K53" s="20">
        <v>15</v>
      </c>
      <c r="L53" s="20">
        <v>16</v>
      </c>
      <c r="M53" s="20">
        <v>22</v>
      </c>
      <c r="N53" s="20">
        <v>26</v>
      </c>
      <c r="O53" s="20">
        <v>29</v>
      </c>
      <c r="P53" s="20">
        <v>33</v>
      </c>
      <c r="Q53" s="34">
        <v>37</v>
      </c>
      <c r="R53" s="34">
        <v>36</v>
      </c>
      <c r="S53" s="20">
        <v>40</v>
      </c>
      <c r="T53" s="20">
        <v>43</v>
      </c>
      <c r="U53" s="21">
        <v>47</v>
      </c>
    </row>
    <row r="54" spans="1:21" s="12" customFormat="1" ht="18" customHeight="1">
      <c r="A54" s="8">
        <v>7</v>
      </c>
      <c r="B54" s="20">
        <v>29</v>
      </c>
      <c r="C54" s="20">
        <v>26</v>
      </c>
      <c r="D54" s="20">
        <v>22</v>
      </c>
      <c r="E54" s="20">
        <v>16</v>
      </c>
      <c r="F54" s="20">
        <v>15</v>
      </c>
      <c r="G54" s="20">
        <v>9</v>
      </c>
      <c r="H54" s="20">
        <v>6</v>
      </c>
      <c r="I54" s="19">
        <v>6</v>
      </c>
      <c r="J54" s="20">
        <v>6</v>
      </c>
      <c r="K54" s="20">
        <v>9</v>
      </c>
      <c r="L54" s="20">
        <v>15</v>
      </c>
      <c r="M54" s="20">
        <v>16</v>
      </c>
      <c r="N54" s="20">
        <v>22</v>
      </c>
      <c r="O54" s="20">
        <v>26</v>
      </c>
      <c r="P54" s="20">
        <v>29</v>
      </c>
      <c r="Q54" s="20">
        <v>33</v>
      </c>
      <c r="R54" s="34">
        <v>37</v>
      </c>
      <c r="S54" s="34">
        <v>36</v>
      </c>
      <c r="T54" s="20">
        <v>40</v>
      </c>
      <c r="U54" s="21">
        <v>43</v>
      </c>
    </row>
    <row r="55" spans="1:21" s="12" customFormat="1" ht="18" customHeight="1">
      <c r="A55" s="8">
        <v>8</v>
      </c>
      <c r="B55" s="20">
        <v>33</v>
      </c>
      <c r="C55" s="20">
        <v>29</v>
      </c>
      <c r="D55" s="20">
        <v>26</v>
      </c>
      <c r="E55" s="20">
        <v>22</v>
      </c>
      <c r="F55" s="20">
        <v>16</v>
      </c>
      <c r="G55" s="20">
        <v>15</v>
      </c>
      <c r="H55" s="20">
        <v>9</v>
      </c>
      <c r="I55" s="20">
        <v>6</v>
      </c>
      <c r="J55" s="19">
        <v>6</v>
      </c>
      <c r="K55" s="20">
        <v>6</v>
      </c>
      <c r="L55" s="20">
        <v>9</v>
      </c>
      <c r="M55" s="20">
        <v>15</v>
      </c>
      <c r="N55" s="20">
        <v>16</v>
      </c>
      <c r="O55" s="20">
        <v>22</v>
      </c>
      <c r="P55" s="20">
        <v>26</v>
      </c>
      <c r="Q55" s="20">
        <v>29</v>
      </c>
      <c r="R55" s="20">
        <v>33</v>
      </c>
      <c r="S55" s="34">
        <v>37</v>
      </c>
      <c r="T55" s="34">
        <v>36</v>
      </c>
      <c r="U55" s="21">
        <v>40</v>
      </c>
    </row>
    <row r="56" spans="1:21" s="12" customFormat="1" ht="18" customHeight="1">
      <c r="A56" s="8">
        <v>9</v>
      </c>
      <c r="B56" s="20">
        <v>37</v>
      </c>
      <c r="C56" s="20">
        <v>33</v>
      </c>
      <c r="D56" s="20">
        <v>29</v>
      </c>
      <c r="E56" s="20">
        <v>26</v>
      </c>
      <c r="F56" s="20">
        <v>22</v>
      </c>
      <c r="G56" s="20">
        <v>16</v>
      </c>
      <c r="H56" s="20">
        <v>15</v>
      </c>
      <c r="I56" s="20">
        <v>9</v>
      </c>
      <c r="J56" s="20">
        <v>6</v>
      </c>
      <c r="K56" s="19">
        <v>6</v>
      </c>
      <c r="L56" s="20">
        <v>6</v>
      </c>
      <c r="M56" s="20">
        <v>9</v>
      </c>
      <c r="N56" s="20">
        <v>15</v>
      </c>
      <c r="O56" s="20">
        <v>16</v>
      </c>
      <c r="P56" s="20">
        <v>22</v>
      </c>
      <c r="Q56" s="20">
        <v>26</v>
      </c>
      <c r="R56" s="20">
        <v>29</v>
      </c>
      <c r="S56" s="20">
        <v>33</v>
      </c>
      <c r="T56" s="34">
        <v>37</v>
      </c>
      <c r="U56" s="25">
        <v>36</v>
      </c>
    </row>
    <row r="57" spans="1:21" s="12" customFormat="1" ht="18" customHeight="1">
      <c r="A57" s="8">
        <v>10</v>
      </c>
      <c r="B57" s="20">
        <v>36</v>
      </c>
      <c r="C57" s="20">
        <v>37</v>
      </c>
      <c r="D57" s="20">
        <v>33</v>
      </c>
      <c r="E57" s="20">
        <v>29</v>
      </c>
      <c r="F57" s="20">
        <v>26</v>
      </c>
      <c r="G57" s="20">
        <v>22</v>
      </c>
      <c r="H57" s="20">
        <v>16</v>
      </c>
      <c r="I57" s="20">
        <v>15</v>
      </c>
      <c r="J57" s="20">
        <v>9</v>
      </c>
      <c r="K57" s="20">
        <v>6</v>
      </c>
      <c r="L57" s="19">
        <v>6</v>
      </c>
      <c r="M57" s="20">
        <v>6</v>
      </c>
      <c r="N57" s="20">
        <v>9</v>
      </c>
      <c r="O57" s="20">
        <v>15</v>
      </c>
      <c r="P57" s="20">
        <v>16</v>
      </c>
      <c r="Q57" s="20">
        <v>22</v>
      </c>
      <c r="R57" s="20">
        <v>26</v>
      </c>
      <c r="S57" s="20">
        <v>29</v>
      </c>
      <c r="T57" s="20">
        <v>33</v>
      </c>
      <c r="U57" s="25">
        <v>37</v>
      </c>
    </row>
    <row r="58" spans="1:21" s="12" customFormat="1" ht="18" customHeight="1">
      <c r="A58" s="8">
        <v>11</v>
      </c>
      <c r="B58" s="20">
        <v>40</v>
      </c>
      <c r="C58" s="20">
        <v>36</v>
      </c>
      <c r="D58" s="20">
        <v>37</v>
      </c>
      <c r="E58" s="20">
        <v>33</v>
      </c>
      <c r="F58" s="20">
        <v>29</v>
      </c>
      <c r="G58" s="20">
        <v>26</v>
      </c>
      <c r="H58" s="20">
        <v>22</v>
      </c>
      <c r="I58" s="20">
        <v>16</v>
      </c>
      <c r="J58" s="20">
        <v>15</v>
      </c>
      <c r="K58" s="20">
        <v>9</v>
      </c>
      <c r="L58" s="20">
        <v>6</v>
      </c>
      <c r="M58" s="19">
        <v>6</v>
      </c>
      <c r="N58" s="20">
        <v>6</v>
      </c>
      <c r="O58" s="20">
        <v>9</v>
      </c>
      <c r="P58" s="20">
        <v>15</v>
      </c>
      <c r="Q58" s="20">
        <v>16</v>
      </c>
      <c r="R58" s="20">
        <v>22</v>
      </c>
      <c r="S58" s="20">
        <v>26</v>
      </c>
      <c r="T58" s="20">
        <v>29</v>
      </c>
      <c r="U58" s="21">
        <v>33</v>
      </c>
    </row>
    <row r="59" spans="1:21" s="12" customFormat="1" ht="18" customHeight="1">
      <c r="A59" s="8">
        <v>12</v>
      </c>
      <c r="B59" s="20">
        <v>43</v>
      </c>
      <c r="C59" s="20">
        <v>40</v>
      </c>
      <c r="D59" s="20">
        <v>36</v>
      </c>
      <c r="E59" s="20">
        <v>37</v>
      </c>
      <c r="F59" s="20">
        <v>33</v>
      </c>
      <c r="G59" s="20">
        <v>29</v>
      </c>
      <c r="H59" s="20">
        <v>26</v>
      </c>
      <c r="I59" s="20">
        <v>22</v>
      </c>
      <c r="J59" s="20">
        <v>16</v>
      </c>
      <c r="K59" s="20">
        <v>15</v>
      </c>
      <c r="L59" s="20">
        <v>9</v>
      </c>
      <c r="M59" s="20">
        <v>6</v>
      </c>
      <c r="N59" s="19">
        <v>6</v>
      </c>
      <c r="O59" s="20">
        <v>6</v>
      </c>
      <c r="P59" s="20">
        <v>9</v>
      </c>
      <c r="Q59" s="20">
        <v>15</v>
      </c>
      <c r="R59" s="20">
        <v>16</v>
      </c>
      <c r="S59" s="20">
        <v>22</v>
      </c>
      <c r="T59" s="20">
        <v>26</v>
      </c>
      <c r="U59" s="21">
        <v>29</v>
      </c>
    </row>
    <row r="60" spans="1:21" s="12" customFormat="1" ht="18" customHeight="1">
      <c r="A60" s="8">
        <v>13</v>
      </c>
      <c r="B60" s="20">
        <v>47</v>
      </c>
      <c r="C60" s="20">
        <v>43</v>
      </c>
      <c r="D60" s="20">
        <v>40</v>
      </c>
      <c r="E60" s="20">
        <v>36</v>
      </c>
      <c r="F60" s="20">
        <v>37</v>
      </c>
      <c r="G60" s="20">
        <v>33</v>
      </c>
      <c r="H60" s="20">
        <v>29</v>
      </c>
      <c r="I60" s="20">
        <v>26</v>
      </c>
      <c r="J60" s="20">
        <v>22</v>
      </c>
      <c r="K60" s="20">
        <v>16</v>
      </c>
      <c r="L60" s="20">
        <v>15</v>
      </c>
      <c r="M60" s="20">
        <v>9</v>
      </c>
      <c r="N60" s="20">
        <v>6</v>
      </c>
      <c r="O60" s="19">
        <v>6</v>
      </c>
      <c r="P60" s="20">
        <v>6</v>
      </c>
      <c r="Q60" s="20">
        <v>9</v>
      </c>
      <c r="R60" s="20">
        <v>15</v>
      </c>
      <c r="S60" s="20">
        <v>16</v>
      </c>
      <c r="T60" s="20">
        <v>22</v>
      </c>
      <c r="U60" s="21">
        <v>26</v>
      </c>
    </row>
    <row r="61" spans="1:21" s="12" customFormat="1" ht="18" customHeight="1">
      <c r="A61" s="8">
        <v>14</v>
      </c>
      <c r="B61" s="20">
        <v>50</v>
      </c>
      <c r="C61" s="20">
        <v>47</v>
      </c>
      <c r="D61" s="20">
        <v>43</v>
      </c>
      <c r="E61" s="20">
        <v>40</v>
      </c>
      <c r="F61" s="20">
        <v>36</v>
      </c>
      <c r="G61" s="20">
        <v>37</v>
      </c>
      <c r="H61" s="20">
        <v>33</v>
      </c>
      <c r="I61" s="20">
        <v>29</v>
      </c>
      <c r="J61" s="20">
        <v>26</v>
      </c>
      <c r="K61" s="20">
        <v>22</v>
      </c>
      <c r="L61" s="20">
        <v>16</v>
      </c>
      <c r="M61" s="20">
        <v>15</v>
      </c>
      <c r="N61" s="20">
        <v>9</v>
      </c>
      <c r="O61" s="20">
        <v>6</v>
      </c>
      <c r="P61" s="19">
        <v>6</v>
      </c>
      <c r="Q61" s="20">
        <v>6</v>
      </c>
      <c r="R61" s="20">
        <v>9</v>
      </c>
      <c r="S61" s="20">
        <v>15</v>
      </c>
      <c r="T61" s="20">
        <v>16</v>
      </c>
      <c r="U61" s="21">
        <v>22</v>
      </c>
    </row>
    <row r="62" spans="1:21" s="12" customFormat="1" ht="18" customHeight="1">
      <c r="A62" s="8">
        <v>15</v>
      </c>
      <c r="B62" s="20">
        <v>54</v>
      </c>
      <c r="C62" s="20">
        <v>50</v>
      </c>
      <c r="D62" s="20">
        <v>47</v>
      </c>
      <c r="E62" s="20">
        <v>43</v>
      </c>
      <c r="F62" s="20">
        <v>40</v>
      </c>
      <c r="G62" s="20">
        <v>36</v>
      </c>
      <c r="H62" s="20">
        <v>37</v>
      </c>
      <c r="I62" s="20">
        <v>33</v>
      </c>
      <c r="J62" s="20">
        <v>29</v>
      </c>
      <c r="K62" s="20">
        <v>26</v>
      </c>
      <c r="L62" s="20">
        <v>22</v>
      </c>
      <c r="M62" s="20">
        <v>16</v>
      </c>
      <c r="N62" s="20">
        <v>15</v>
      </c>
      <c r="O62" s="20">
        <v>9</v>
      </c>
      <c r="P62" s="20">
        <v>6</v>
      </c>
      <c r="Q62" s="19">
        <v>6</v>
      </c>
      <c r="R62" s="20">
        <v>6</v>
      </c>
      <c r="S62" s="20">
        <v>9</v>
      </c>
      <c r="T62" s="20">
        <v>15</v>
      </c>
      <c r="U62" s="21">
        <v>16</v>
      </c>
    </row>
    <row r="63" spans="1:21" s="12" customFormat="1" ht="18" customHeight="1">
      <c r="A63" s="8">
        <v>16</v>
      </c>
      <c r="B63" s="20">
        <v>58</v>
      </c>
      <c r="C63" s="20">
        <v>54</v>
      </c>
      <c r="D63" s="20">
        <v>50</v>
      </c>
      <c r="E63" s="20">
        <v>47</v>
      </c>
      <c r="F63" s="20">
        <v>43</v>
      </c>
      <c r="G63" s="20">
        <v>40</v>
      </c>
      <c r="H63" s="20">
        <v>36</v>
      </c>
      <c r="I63" s="20">
        <v>37</v>
      </c>
      <c r="J63" s="20">
        <v>33</v>
      </c>
      <c r="K63" s="20">
        <v>29</v>
      </c>
      <c r="L63" s="20">
        <v>26</v>
      </c>
      <c r="M63" s="20">
        <v>22</v>
      </c>
      <c r="N63" s="20">
        <v>16</v>
      </c>
      <c r="O63" s="20">
        <v>15</v>
      </c>
      <c r="P63" s="20">
        <v>9</v>
      </c>
      <c r="Q63" s="20">
        <v>6</v>
      </c>
      <c r="R63" s="19">
        <v>6</v>
      </c>
      <c r="S63" s="20">
        <v>6</v>
      </c>
      <c r="T63" s="20">
        <v>9</v>
      </c>
      <c r="U63" s="21">
        <v>15</v>
      </c>
    </row>
    <row r="64" spans="1:21" s="12" customFormat="1" ht="18" customHeight="1">
      <c r="A64" s="8">
        <v>17</v>
      </c>
      <c r="B64" s="20">
        <v>61</v>
      </c>
      <c r="C64" s="20">
        <v>58</v>
      </c>
      <c r="D64" s="20">
        <v>54</v>
      </c>
      <c r="E64" s="20">
        <v>50</v>
      </c>
      <c r="F64" s="20">
        <v>47</v>
      </c>
      <c r="G64" s="20">
        <v>43</v>
      </c>
      <c r="H64" s="20">
        <v>40</v>
      </c>
      <c r="I64" s="20">
        <v>36</v>
      </c>
      <c r="J64" s="20">
        <v>37</v>
      </c>
      <c r="K64" s="20">
        <v>33</v>
      </c>
      <c r="L64" s="20">
        <v>29</v>
      </c>
      <c r="M64" s="20">
        <v>26</v>
      </c>
      <c r="N64" s="20">
        <v>22</v>
      </c>
      <c r="O64" s="20">
        <v>16</v>
      </c>
      <c r="P64" s="20">
        <v>15</v>
      </c>
      <c r="Q64" s="20">
        <v>9</v>
      </c>
      <c r="R64" s="20">
        <v>6</v>
      </c>
      <c r="S64" s="19">
        <v>6</v>
      </c>
      <c r="T64" s="20">
        <v>6</v>
      </c>
      <c r="U64" s="21">
        <v>9</v>
      </c>
    </row>
    <row r="65" spans="1:21" s="12" customFormat="1" ht="18" customHeight="1">
      <c r="A65" s="8">
        <v>18</v>
      </c>
      <c r="B65" s="20">
        <v>65</v>
      </c>
      <c r="C65" s="20">
        <v>61</v>
      </c>
      <c r="D65" s="20">
        <v>58</v>
      </c>
      <c r="E65" s="20">
        <v>54</v>
      </c>
      <c r="F65" s="20">
        <v>50</v>
      </c>
      <c r="G65" s="20">
        <v>47</v>
      </c>
      <c r="H65" s="20">
        <v>43</v>
      </c>
      <c r="I65" s="20">
        <v>40</v>
      </c>
      <c r="J65" s="20">
        <v>36</v>
      </c>
      <c r="K65" s="20">
        <v>37</v>
      </c>
      <c r="L65" s="20">
        <v>33</v>
      </c>
      <c r="M65" s="20">
        <v>29</v>
      </c>
      <c r="N65" s="20">
        <v>26</v>
      </c>
      <c r="O65" s="20">
        <v>22</v>
      </c>
      <c r="P65" s="20">
        <v>16</v>
      </c>
      <c r="Q65" s="20">
        <v>15</v>
      </c>
      <c r="R65" s="20">
        <v>9</v>
      </c>
      <c r="S65" s="20">
        <v>6</v>
      </c>
      <c r="T65" s="19">
        <v>6</v>
      </c>
      <c r="U65" s="21">
        <v>6</v>
      </c>
    </row>
    <row r="66" spans="1:21" s="12" customFormat="1" ht="18" customHeight="1" thickBot="1">
      <c r="A66" s="13">
        <v>19</v>
      </c>
      <c r="B66" s="22">
        <v>68</v>
      </c>
      <c r="C66" s="22">
        <v>65</v>
      </c>
      <c r="D66" s="22">
        <v>61</v>
      </c>
      <c r="E66" s="22">
        <v>58</v>
      </c>
      <c r="F66" s="22">
        <v>54</v>
      </c>
      <c r="G66" s="22">
        <v>50</v>
      </c>
      <c r="H66" s="22">
        <v>47</v>
      </c>
      <c r="I66" s="22">
        <v>43</v>
      </c>
      <c r="J66" s="22">
        <v>40</v>
      </c>
      <c r="K66" s="22">
        <v>36</v>
      </c>
      <c r="L66" s="22">
        <v>37</v>
      </c>
      <c r="M66" s="22">
        <v>33</v>
      </c>
      <c r="N66" s="22">
        <v>29</v>
      </c>
      <c r="O66" s="22">
        <v>26</v>
      </c>
      <c r="P66" s="22">
        <v>22</v>
      </c>
      <c r="Q66" s="22">
        <v>16</v>
      </c>
      <c r="R66" s="22">
        <v>15</v>
      </c>
      <c r="S66" s="22">
        <v>9</v>
      </c>
      <c r="T66" s="22">
        <v>6</v>
      </c>
      <c r="U66" s="23">
        <v>6</v>
      </c>
    </row>
    <row r="67" spans="1:21" s="12" customFormat="1" ht="20.100000000000001" customHeight="1">
      <c r="A67" s="1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28"/>
    </row>
    <row r="68" spans="1:21" s="12" customFormat="1" ht="18" customHeight="1">
      <c r="A68" s="141" t="s">
        <v>22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</row>
    <row r="69" spans="1:21" s="12" customFormat="1" ht="18" customHeight="1">
      <c r="A69" s="141" t="s">
        <v>23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</row>
    <row r="70" spans="1:21" s="12" customFormat="1" ht="18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</row>
    <row r="71" spans="1:21" ht="1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P71" s="29" t="s">
        <v>4</v>
      </c>
      <c r="Q71" s="29"/>
      <c r="R71" s="29"/>
      <c r="S71" s="29"/>
      <c r="T71" s="29"/>
    </row>
    <row r="72" spans="1:21" ht="1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P72" s="31" t="s">
        <v>5</v>
      </c>
      <c r="Q72" s="31"/>
      <c r="R72" s="31"/>
      <c r="S72" s="31"/>
      <c r="T72" s="31"/>
    </row>
    <row r="73" spans="1:21" ht="1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P73" s="29" t="s">
        <v>6</v>
      </c>
      <c r="Q73" s="29"/>
      <c r="R73" s="29"/>
      <c r="S73" s="29"/>
      <c r="T73" s="29"/>
    </row>
    <row r="74" spans="1:21" ht="1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P74" s="30"/>
      <c r="Q74" s="30"/>
      <c r="R74" s="30"/>
      <c r="S74" s="30"/>
      <c r="T74" s="30"/>
    </row>
    <row r="75" spans="1:21" ht="1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P75" s="31" t="s">
        <v>19</v>
      </c>
      <c r="Q75" s="31"/>
      <c r="R75" s="31"/>
      <c r="S75" s="31"/>
      <c r="T75" s="31"/>
    </row>
    <row r="76" spans="1:21" ht="1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P76" s="31" t="s">
        <v>20</v>
      </c>
      <c r="Q76" s="31"/>
      <c r="R76" s="31"/>
      <c r="S76" s="31"/>
      <c r="T76" s="31"/>
    </row>
    <row r="77" spans="1:21" s="1" customFormat="1">
      <c r="A77" s="142" t="s">
        <v>0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</row>
    <row r="78" spans="1:21" s="1" customFormat="1">
      <c r="A78" s="142" t="s">
        <v>18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</row>
    <row r="79" spans="1:21" s="1" customFormat="1">
      <c r="A79" s="139" t="s">
        <v>21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s="18" customFormat="1" ht="13.5" customHeight="1" thickBot="1">
      <c r="A80" s="17"/>
      <c r="B80" s="17">
        <v>1.2</v>
      </c>
      <c r="C80" s="17">
        <v>1.2</v>
      </c>
      <c r="D80" s="17">
        <v>1.2</v>
      </c>
      <c r="E80" s="17">
        <v>1.2</v>
      </c>
      <c r="F80" s="17">
        <v>1.1000000000000001</v>
      </c>
      <c r="G80" s="17">
        <v>1.1000000000000001</v>
      </c>
      <c r="H80" s="17">
        <v>1.1000000000000001</v>
      </c>
      <c r="I80" s="17">
        <v>1.1000000000000001</v>
      </c>
      <c r="J80" s="17">
        <v>1.1000000000000001</v>
      </c>
      <c r="K80" s="17">
        <v>1.1000000000000001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40" t="s">
        <v>7</v>
      </c>
      <c r="T80" s="140"/>
      <c r="U80" s="140"/>
    </row>
    <row r="81" spans="1:21" s="7" customFormat="1" ht="18" customHeight="1">
      <c r="A81" s="4" t="s">
        <v>2</v>
      </c>
      <c r="B81" s="5">
        <v>0</v>
      </c>
      <c r="C81" s="5">
        <v>1</v>
      </c>
      <c r="D81" s="5">
        <v>2</v>
      </c>
      <c r="E81" s="5">
        <v>3</v>
      </c>
      <c r="F81" s="5">
        <v>4</v>
      </c>
      <c r="G81" s="5">
        <v>5</v>
      </c>
      <c r="H81" s="5">
        <v>6</v>
      </c>
      <c r="I81" s="5">
        <v>7</v>
      </c>
      <c r="J81" s="5">
        <v>8</v>
      </c>
      <c r="K81" s="62">
        <v>9</v>
      </c>
      <c r="L81" s="62">
        <v>10</v>
      </c>
      <c r="M81" s="5">
        <v>11</v>
      </c>
      <c r="N81" s="5">
        <v>12</v>
      </c>
      <c r="O81" s="5">
        <v>13</v>
      </c>
      <c r="P81" s="5">
        <v>14</v>
      </c>
      <c r="Q81" s="5">
        <v>15</v>
      </c>
      <c r="R81" s="5">
        <v>16</v>
      </c>
      <c r="S81" s="5">
        <v>17</v>
      </c>
      <c r="T81" s="5">
        <v>18</v>
      </c>
      <c r="U81" s="6">
        <v>19</v>
      </c>
    </row>
    <row r="82" spans="1:21" s="12" customFormat="1" ht="18" customHeight="1">
      <c r="A82" s="8">
        <v>0</v>
      </c>
      <c r="B82" s="19">
        <f>B12/2</f>
        <v>8</v>
      </c>
      <c r="C82" s="34">
        <f>C12/2</f>
        <v>8</v>
      </c>
      <c r="D82" s="34">
        <f t="shared" ref="D82:U82" si="0">D12/2</f>
        <v>16</v>
      </c>
      <c r="E82" s="34">
        <f t="shared" si="0"/>
        <v>24</v>
      </c>
      <c r="F82" s="34">
        <f t="shared" si="0"/>
        <v>28</v>
      </c>
      <c r="G82" s="34">
        <f t="shared" si="0"/>
        <v>35</v>
      </c>
      <c r="H82" s="34">
        <f t="shared" si="0"/>
        <v>42</v>
      </c>
      <c r="I82" s="34">
        <f t="shared" si="0"/>
        <v>49</v>
      </c>
      <c r="J82" s="34">
        <f t="shared" si="0"/>
        <v>56</v>
      </c>
      <c r="K82" s="34">
        <f t="shared" si="0"/>
        <v>63</v>
      </c>
      <c r="L82" s="34">
        <f t="shared" si="0"/>
        <v>60</v>
      </c>
      <c r="M82" s="34">
        <f t="shared" si="0"/>
        <v>66</v>
      </c>
      <c r="N82" s="34">
        <f t="shared" si="0"/>
        <v>72</v>
      </c>
      <c r="O82" s="34">
        <f t="shared" si="0"/>
        <v>78</v>
      </c>
      <c r="P82" s="34">
        <f t="shared" si="0"/>
        <v>84</v>
      </c>
      <c r="Q82" s="34">
        <f t="shared" si="0"/>
        <v>90</v>
      </c>
      <c r="R82" s="34">
        <f t="shared" si="0"/>
        <v>96</v>
      </c>
      <c r="S82" s="34">
        <f t="shared" si="0"/>
        <v>102</v>
      </c>
      <c r="T82" s="34">
        <f t="shared" si="0"/>
        <v>108</v>
      </c>
      <c r="U82" s="25">
        <f t="shared" si="0"/>
        <v>114</v>
      </c>
    </row>
    <row r="83" spans="1:21" s="12" customFormat="1" ht="18" customHeight="1">
      <c r="A83" s="8">
        <v>1</v>
      </c>
      <c r="B83" s="34">
        <f t="shared" ref="B83:U83" si="1">B13/2</f>
        <v>8</v>
      </c>
      <c r="C83" s="19">
        <f t="shared" si="1"/>
        <v>8</v>
      </c>
      <c r="D83" s="34">
        <f t="shared" si="1"/>
        <v>8</v>
      </c>
      <c r="E83" s="34">
        <f t="shared" si="1"/>
        <v>16</v>
      </c>
      <c r="F83" s="34">
        <f t="shared" si="1"/>
        <v>24</v>
      </c>
      <c r="G83" s="34">
        <f t="shared" si="1"/>
        <v>28</v>
      </c>
      <c r="H83" s="34">
        <f t="shared" si="1"/>
        <v>35</v>
      </c>
      <c r="I83" s="34">
        <f t="shared" si="1"/>
        <v>42</v>
      </c>
      <c r="J83" s="34">
        <f t="shared" si="1"/>
        <v>49</v>
      </c>
      <c r="K83" s="34">
        <f t="shared" si="1"/>
        <v>56</v>
      </c>
      <c r="L83" s="34">
        <f t="shared" si="1"/>
        <v>63</v>
      </c>
      <c r="M83" s="34">
        <f t="shared" si="1"/>
        <v>60</v>
      </c>
      <c r="N83" s="34">
        <f t="shared" si="1"/>
        <v>66</v>
      </c>
      <c r="O83" s="34">
        <f t="shared" si="1"/>
        <v>72</v>
      </c>
      <c r="P83" s="34">
        <f t="shared" si="1"/>
        <v>78</v>
      </c>
      <c r="Q83" s="34">
        <f t="shared" si="1"/>
        <v>84</v>
      </c>
      <c r="R83" s="34">
        <f t="shared" si="1"/>
        <v>90</v>
      </c>
      <c r="S83" s="34">
        <f t="shared" si="1"/>
        <v>96</v>
      </c>
      <c r="T83" s="34">
        <f t="shared" si="1"/>
        <v>102</v>
      </c>
      <c r="U83" s="25">
        <f t="shared" si="1"/>
        <v>108</v>
      </c>
    </row>
    <row r="84" spans="1:21" s="12" customFormat="1" ht="18" customHeight="1">
      <c r="A84" s="8">
        <v>2</v>
      </c>
      <c r="B84" s="34">
        <f t="shared" ref="B84:U84" si="2">B14/2</f>
        <v>16</v>
      </c>
      <c r="C84" s="34">
        <f t="shared" si="2"/>
        <v>8</v>
      </c>
      <c r="D84" s="19">
        <f t="shared" si="2"/>
        <v>8</v>
      </c>
      <c r="E84" s="34">
        <f t="shared" si="2"/>
        <v>8</v>
      </c>
      <c r="F84" s="34">
        <f t="shared" si="2"/>
        <v>16</v>
      </c>
      <c r="G84" s="34">
        <f t="shared" si="2"/>
        <v>24</v>
      </c>
      <c r="H84" s="34">
        <f t="shared" si="2"/>
        <v>28</v>
      </c>
      <c r="I84" s="34">
        <f t="shared" si="2"/>
        <v>35</v>
      </c>
      <c r="J84" s="34">
        <f t="shared" si="2"/>
        <v>42</v>
      </c>
      <c r="K84" s="34">
        <f t="shared" si="2"/>
        <v>49</v>
      </c>
      <c r="L84" s="34">
        <f t="shared" si="2"/>
        <v>56</v>
      </c>
      <c r="M84" s="34">
        <f t="shared" si="2"/>
        <v>63</v>
      </c>
      <c r="N84" s="34">
        <f t="shared" si="2"/>
        <v>60</v>
      </c>
      <c r="O84" s="34">
        <f t="shared" si="2"/>
        <v>66</v>
      </c>
      <c r="P84" s="34">
        <f t="shared" si="2"/>
        <v>72</v>
      </c>
      <c r="Q84" s="34">
        <f t="shared" si="2"/>
        <v>78</v>
      </c>
      <c r="R84" s="34">
        <f t="shared" si="2"/>
        <v>84</v>
      </c>
      <c r="S84" s="34">
        <f t="shared" si="2"/>
        <v>90</v>
      </c>
      <c r="T84" s="34">
        <f t="shared" si="2"/>
        <v>96</v>
      </c>
      <c r="U84" s="25">
        <f t="shared" si="2"/>
        <v>102</v>
      </c>
    </row>
    <row r="85" spans="1:21" s="12" customFormat="1" ht="18" customHeight="1">
      <c r="A85" s="8">
        <v>3</v>
      </c>
      <c r="B85" s="34">
        <f t="shared" ref="B85:U85" si="3">B15/2</f>
        <v>24</v>
      </c>
      <c r="C85" s="34">
        <f t="shared" si="3"/>
        <v>16</v>
      </c>
      <c r="D85" s="34">
        <f t="shared" si="3"/>
        <v>8</v>
      </c>
      <c r="E85" s="19">
        <f t="shared" si="3"/>
        <v>8</v>
      </c>
      <c r="F85" s="34">
        <f t="shared" si="3"/>
        <v>8</v>
      </c>
      <c r="G85" s="34">
        <f t="shared" si="3"/>
        <v>16</v>
      </c>
      <c r="H85" s="34">
        <f t="shared" si="3"/>
        <v>24</v>
      </c>
      <c r="I85" s="34">
        <f t="shared" si="3"/>
        <v>28</v>
      </c>
      <c r="J85" s="34">
        <f t="shared" si="3"/>
        <v>35</v>
      </c>
      <c r="K85" s="34">
        <f t="shared" si="3"/>
        <v>42</v>
      </c>
      <c r="L85" s="34">
        <f t="shared" si="3"/>
        <v>49</v>
      </c>
      <c r="M85" s="34">
        <f t="shared" si="3"/>
        <v>56</v>
      </c>
      <c r="N85" s="34">
        <f t="shared" si="3"/>
        <v>63</v>
      </c>
      <c r="O85" s="34">
        <f t="shared" si="3"/>
        <v>60</v>
      </c>
      <c r="P85" s="34">
        <f t="shared" si="3"/>
        <v>66</v>
      </c>
      <c r="Q85" s="34">
        <f t="shared" si="3"/>
        <v>72</v>
      </c>
      <c r="R85" s="34">
        <f t="shared" si="3"/>
        <v>78</v>
      </c>
      <c r="S85" s="34">
        <f t="shared" si="3"/>
        <v>84</v>
      </c>
      <c r="T85" s="34">
        <f t="shared" si="3"/>
        <v>90</v>
      </c>
      <c r="U85" s="25">
        <f t="shared" si="3"/>
        <v>96</v>
      </c>
    </row>
    <row r="86" spans="1:21" s="12" customFormat="1" ht="18" customHeight="1">
      <c r="A86" s="8">
        <v>4</v>
      </c>
      <c r="B86" s="34">
        <f t="shared" ref="B86:U86" si="4">B16/2</f>
        <v>28</v>
      </c>
      <c r="C86" s="34">
        <f t="shared" si="4"/>
        <v>24</v>
      </c>
      <c r="D86" s="34">
        <f t="shared" si="4"/>
        <v>16</v>
      </c>
      <c r="E86" s="34">
        <f t="shared" si="4"/>
        <v>8</v>
      </c>
      <c r="F86" s="19">
        <f t="shared" si="4"/>
        <v>8</v>
      </c>
      <c r="G86" s="34">
        <f t="shared" si="4"/>
        <v>8</v>
      </c>
      <c r="H86" s="34">
        <f t="shared" si="4"/>
        <v>16</v>
      </c>
      <c r="I86" s="34">
        <f t="shared" si="4"/>
        <v>24</v>
      </c>
      <c r="J86" s="34">
        <f t="shared" si="4"/>
        <v>28</v>
      </c>
      <c r="K86" s="34">
        <f t="shared" si="4"/>
        <v>35</v>
      </c>
      <c r="L86" s="34">
        <f t="shared" si="4"/>
        <v>42</v>
      </c>
      <c r="M86" s="34">
        <f t="shared" si="4"/>
        <v>49</v>
      </c>
      <c r="N86" s="34">
        <f t="shared" si="4"/>
        <v>56</v>
      </c>
      <c r="O86" s="34">
        <f t="shared" si="4"/>
        <v>63</v>
      </c>
      <c r="P86" s="34">
        <f t="shared" si="4"/>
        <v>60</v>
      </c>
      <c r="Q86" s="34">
        <f t="shared" si="4"/>
        <v>66</v>
      </c>
      <c r="R86" s="34">
        <f t="shared" si="4"/>
        <v>72</v>
      </c>
      <c r="S86" s="34">
        <f t="shared" si="4"/>
        <v>78</v>
      </c>
      <c r="T86" s="34">
        <f t="shared" si="4"/>
        <v>84</v>
      </c>
      <c r="U86" s="25">
        <f t="shared" si="4"/>
        <v>90</v>
      </c>
    </row>
    <row r="87" spans="1:21" s="12" customFormat="1" ht="18" customHeight="1">
      <c r="A87" s="8">
        <v>5</v>
      </c>
      <c r="B87" s="34">
        <f t="shared" ref="B87:U87" si="5">B17/2</f>
        <v>35</v>
      </c>
      <c r="C87" s="34">
        <f t="shared" si="5"/>
        <v>28</v>
      </c>
      <c r="D87" s="34">
        <f t="shared" si="5"/>
        <v>24</v>
      </c>
      <c r="E87" s="34">
        <f t="shared" si="5"/>
        <v>16</v>
      </c>
      <c r="F87" s="34">
        <f t="shared" si="5"/>
        <v>8</v>
      </c>
      <c r="G87" s="19">
        <f t="shared" si="5"/>
        <v>8</v>
      </c>
      <c r="H87" s="34">
        <f t="shared" si="5"/>
        <v>8</v>
      </c>
      <c r="I87" s="34">
        <f t="shared" si="5"/>
        <v>16</v>
      </c>
      <c r="J87" s="34">
        <f t="shared" si="5"/>
        <v>24</v>
      </c>
      <c r="K87" s="34">
        <f t="shared" si="5"/>
        <v>28</v>
      </c>
      <c r="L87" s="34">
        <f t="shared" si="5"/>
        <v>35</v>
      </c>
      <c r="M87" s="34">
        <f t="shared" si="5"/>
        <v>42</v>
      </c>
      <c r="N87" s="34">
        <f t="shared" si="5"/>
        <v>49</v>
      </c>
      <c r="O87" s="34">
        <f t="shared" si="5"/>
        <v>56</v>
      </c>
      <c r="P87" s="34">
        <f t="shared" si="5"/>
        <v>63</v>
      </c>
      <c r="Q87" s="34">
        <f t="shared" si="5"/>
        <v>60</v>
      </c>
      <c r="R87" s="34">
        <f t="shared" si="5"/>
        <v>66</v>
      </c>
      <c r="S87" s="34">
        <f t="shared" si="5"/>
        <v>72</v>
      </c>
      <c r="T87" s="34">
        <f t="shared" si="5"/>
        <v>78</v>
      </c>
      <c r="U87" s="25">
        <f t="shared" si="5"/>
        <v>84</v>
      </c>
    </row>
    <row r="88" spans="1:21" s="12" customFormat="1" ht="18" customHeight="1">
      <c r="A88" s="8">
        <v>6</v>
      </c>
      <c r="B88" s="34">
        <f t="shared" ref="B88:U88" si="6">B18/2</f>
        <v>42</v>
      </c>
      <c r="C88" s="34">
        <f t="shared" si="6"/>
        <v>35</v>
      </c>
      <c r="D88" s="34">
        <f t="shared" si="6"/>
        <v>28</v>
      </c>
      <c r="E88" s="34">
        <f t="shared" si="6"/>
        <v>24</v>
      </c>
      <c r="F88" s="34">
        <f t="shared" si="6"/>
        <v>16</v>
      </c>
      <c r="G88" s="34">
        <f t="shared" si="6"/>
        <v>8</v>
      </c>
      <c r="H88" s="19">
        <f t="shared" si="6"/>
        <v>8</v>
      </c>
      <c r="I88" s="34">
        <f t="shared" si="6"/>
        <v>8</v>
      </c>
      <c r="J88" s="34">
        <f t="shared" si="6"/>
        <v>16</v>
      </c>
      <c r="K88" s="34">
        <f t="shared" si="6"/>
        <v>24</v>
      </c>
      <c r="L88" s="34">
        <f t="shared" si="6"/>
        <v>28</v>
      </c>
      <c r="M88" s="34">
        <f t="shared" si="6"/>
        <v>35</v>
      </c>
      <c r="N88" s="34">
        <f t="shared" si="6"/>
        <v>42</v>
      </c>
      <c r="O88" s="34">
        <f t="shared" si="6"/>
        <v>49</v>
      </c>
      <c r="P88" s="34">
        <f t="shared" si="6"/>
        <v>56</v>
      </c>
      <c r="Q88" s="34">
        <f t="shared" si="6"/>
        <v>63</v>
      </c>
      <c r="R88" s="34">
        <f t="shared" si="6"/>
        <v>60</v>
      </c>
      <c r="S88" s="34">
        <f t="shared" si="6"/>
        <v>66</v>
      </c>
      <c r="T88" s="34">
        <f t="shared" si="6"/>
        <v>72</v>
      </c>
      <c r="U88" s="25">
        <f t="shared" si="6"/>
        <v>78</v>
      </c>
    </row>
    <row r="89" spans="1:21" s="12" customFormat="1" ht="18" customHeight="1">
      <c r="A89" s="8">
        <v>7</v>
      </c>
      <c r="B89" s="34">
        <f t="shared" ref="B89:U89" si="7">B19/2</f>
        <v>49</v>
      </c>
      <c r="C89" s="34">
        <f t="shared" si="7"/>
        <v>42</v>
      </c>
      <c r="D89" s="34">
        <f t="shared" si="7"/>
        <v>35</v>
      </c>
      <c r="E89" s="34">
        <f t="shared" si="7"/>
        <v>28</v>
      </c>
      <c r="F89" s="34">
        <f t="shared" si="7"/>
        <v>24</v>
      </c>
      <c r="G89" s="34">
        <f t="shared" si="7"/>
        <v>16</v>
      </c>
      <c r="H89" s="34">
        <f t="shared" si="7"/>
        <v>8</v>
      </c>
      <c r="I89" s="19">
        <f t="shared" si="7"/>
        <v>8</v>
      </c>
      <c r="J89" s="34">
        <f t="shared" si="7"/>
        <v>8</v>
      </c>
      <c r="K89" s="34">
        <f t="shared" si="7"/>
        <v>16</v>
      </c>
      <c r="L89" s="34">
        <f t="shared" si="7"/>
        <v>24</v>
      </c>
      <c r="M89" s="34">
        <f t="shared" si="7"/>
        <v>28</v>
      </c>
      <c r="N89" s="34">
        <f t="shared" si="7"/>
        <v>35</v>
      </c>
      <c r="O89" s="34">
        <f t="shared" si="7"/>
        <v>42</v>
      </c>
      <c r="P89" s="34">
        <f t="shared" si="7"/>
        <v>49</v>
      </c>
      <c r="Q89" s="34">
        <f t="shared" si="7"/>
        <v>56</v>
      </c>
      <c r="R89" s="34">
        <f t="shared" si="7"/>
        <v>63</v>
      </c>
      <c r="S89" s="34">
        <f t="shared" si="7"/>
        <v>60</v>
      </c>
      <c r="T89" s="34">
        <f t="shared" si="7"/>
        <v>66</v>
      </c>
      <c r="U89" s="25">
        <f t="shared" si="7"/>
        <v>72</v>
      </c>
    </row>
    <row r="90" spans="1:21" s="12" customFormat="1" ht="18" customHeight="1">
      <c r="A90" s="8">
        <v>8</v>
      </c>
      <c r="B90" s="34">
        <f t="shared" ref="B90:U90" si="8">B20/2</f>
        <v>56</v>
      </c>
      <c r="C90" s="34">
        <f t="shared" si="8"/>
        <v>49</v>
      </c>
      <c r="D90" s="34">
        <f t="shared" si="8"/>
        <v>42</v>
      </c>
      <c r="E90" s="34">
        <f t="shared" si="8"/>
        <v>35</v>
      </c>
      <c r="F90" s="34">
        <f t="shared" si="8"/>
        <v>28</v>
      </c>
      <c r="G90" s="34">
        <f t="shared" si="8"/>
        <v>24</v>
      </c>
      <c r="H90" s="34">
        <f t="shared" si="8"/>
        <v>16</v>
      </c>
      <c r="I90" s="34">
        <f t="shared" si="8"/>
        <v>8</v>
      </c>
      <c r="J90" s="19">
        <f t="shared" si="8"/>
        <v>8</v>
      </c>
      <c r="K90" s="34">
        <f t="shared" si="8"/>
        <v>8</v>
      </c>
      <c r="L90" s="34">
        <f t="shared" si="8"/>
        <v>16</v>
      </c>
      <c r="M90" s="34">
        <f t="shared" si="8"/>
        <v>24</v>
      </c>
      <c r="N90" s="34">
        <f t="shared" si="8"/>
        <v>28</v>
      </c>
      <c r="O90" s="34">
        <f t="shared" si="8"/>
        <v>35</v>
      </c>
      <c r="P90" s="34">
        <f t="shared" si="8"/>
        <v>42</v>
      </c>
      <c r="Q90" s="34">
        <f t="shared" si="8"/>
        <v>49</v>
      </c>
      <c r="R90" s="34">
        <f t="shared" si="8"/>
        <v>56</v>
      </c>
      <c r="S90" s="34">
        <f t="shared" si="8"/>
        <v>63</v>
      </c>
      <c r="T90" s="34">
        <f t="shared" si="8"/>
        <v>60</v>
      </c>
      <c r="U90" s="25">
        <f t="shared" si="8"/>
        <v>66</v>
      </c>
    </row>
    <row r="91" spans="1:21" s="12" customFormat="1" ht="18" customHeight="1">
      <c r="A91" s="8">
        <v>9</v>
      </c>
      <c r="B91" s="34">
        <f t="shared" ref="B91:U91" si="9">B21/2</f>
        <v>63</v>
      </c>
      <c r="C91" s="34">
        <f t="shared" si="9"/>
        <v>56</v>
      </c>
      <c r="D91" s="34">
        <f t="shared" si="9"/>
        <v>49</v>
      </c>
      <c r="E91" s="34">
        <f t="shared" si="9"/>
        <v>42</v>
      </c>
      <c r="F91" s="34">
        <f t="shared" si="9"/>
        <v>35</v>
      </c>
      <c r="G91" s="34">
        <f t="shared" si="9"/>
        <v>28</v>
      </c>
      <c r="H91" s="34">
        <f t="shared" si="9"/>
        <v>24</v>
      </c>
      <c r="I91" s="34">
        <f t="shared" si="9"/>
        <v>16</v>
      </c>
      <c r="J91" s="34">
        <f t="shared" si="9"/>
        <v>8</v>
      </c>
      <c r="K91" s="19">
        <f t="shared" si="9"/>
        <v>8</v>
      </c>
      <c r="L91" s="34">
        <f t="shared" si="9"/>
        <v>8</v>
      </c>
      <c r="M91" s="34">
        <f t="shared" si="9"/>
        <v>16</v>
      </c>
      <c r="N91" s="34">
        <f t="shared" si="9"/>
        <v>24</v>
      </c>
      <c r="O91" s="34">
        <f t="shared" si="9"/>
        <v>28</v>
      </c>
      <c r="P91" s="34">
        <f t="shared" si="9"/>
        <v>35</v>
      </c>
      <c r="Q91" s="34">
        <f t="shared" si="9"/>
        <v>42</v>
      </c>
      <c r="R91" s="34">
        <f t="shared" si="9"/>
        <v>49</v>
      </c>
      <c r="S91" s="34">
        <f t="shared" si="9"/>
        <v>56</v>
      </c>
      <c r="T91" s="34">
        <f t="shared" si="9"/>
        <v>63</v>
      </c>
      <c r="U91" s="25">
        <f t="shared" si="9"/>
        <v>60</v>
      </c>
    </row>
    <row r="92" spans="1:21" s="12" customFormat="1" ht="18" customHeight="1">
      <c r="A92" s="8">
        <v>10</v>
      </c>
      <c r="B92" s="34">
        <f t="shared" ref="B92:U92" si="10">B22/2</f>
        <v>60</v>
      </c>
      <c r="C92" s="34">
        <f t="shared" si="10"/>
        <v>63</v>
      </c>
      <c r="D92" s="34">
        <f t="shared" si="10"/>
        <v>56</v>
      </c>
      <c r="E92" s="34">
        <f t="shared" si="10"/>
        <v>49</v>
      </c>
      <c r="F92" s="34">
        <f t="shared" si="10"/>
        <v>42</v>
      </c>
      <c r="G92" s="34">
        <f t="shared" si="10"/>
        <v>35</v>
      </c>
      <c r="H92" s="34">
        <f t="shared" si="10"/>
        <v>28</v>
      </c>
      <c r="I92" s="34">
        <f t="shared" si="10"/>
        <v>24</v>
      </c>
      <c r="J92" s="34">
        <f t="shared" si="10"/>
        <v>16</v>
      </c>
      <c r="K92" s="34">
        <f t="shared" si="10"/>
        <v>8</v>
      </c>
      <c r="L92" s="19">
        <f t="shared" si="10"/>
        <v>8</v>
      </c>
      <c r="M92" s="34">
        <f t="shared" si="10"/>
        <v>8</v>
      </c>
      <c r="N92" s="34">
        <f t="shared" si="10"/>
        <v>16</v>
      </c>
      <c r="O92" s="34">
        <f t="shared" si="10"/>
        <v>24</v>
      </c>
      <c r="P92" s="34">
        <f t="shared" si="10"/>
        <v>28</v>
      </c>
      <c r="Q92" s="34">
        <f t="shared" si="10"/>
        <v>35</v>
      </c>
      <c r="R92" s="34">
        <f t="shared" si="10"/>
        <v>42</v>
      </c>
      <c r="S92" s="34">
        <f t="shared" si="10"/>
        <v>49</v>
      </c>
      <c r="T92" s="34">
        <f t="shared" si="10"/>
        <v>56</v>
      </c>
      <c r="U92" s="25">
        <f t="shared" si="10"/>
        <v>63</v>
      </c>
    </row>
    <row r="93" spans="1:21" s="12" customFormat="1" ht="18" customHeight="1">
      <c r="A93" s="8">
        <v>11</v>
      </c>
      <c r="B93" s="34">
        <f t="shared" ref="B93:U93" si="11">B23/2</f>
        <v>66</v>
      </c>
      <c r="C93" s="34">
        <f t="shared" si="11"/>
        <v>60</v>
      </c>
      <c r="D93" s="34">
        <f t="shared" si="11"/>
        <v>63</v>
      </c>
      <c r="E93" s="34">
        <f t="shared" si="11"/>
        <v>56</v>
      </c>
      <c r="F93" s="34">
        <f t="shared" si="11"/>
        <v>49</v>
      </c>
      <c r="G93" s="34">
        <f t="shared" si="11"/>
        <v>42</v>
      </c>
      <c r="H93" s="34">
        <f t="shared" si="11"/>
        <v>35</v>
      </c>
      <c r="I93" s="34">
        <f t="shared" si="11"/>
        <v>28</v>
      </c>
      <c r="J93" s="34">
        <f t="shared" si="11"/>
        <v>24</v>
      </c>
      <c r="K93" s="34">
        <f t="shared" si="11"/>
        <v>16</v>
      </c>
      <c r="L93" s="34">
        <f t="shared" si="11"/>
        <v>8</v>
      </c>
      <c r="M93" s="19">
        <f t="shared" si="11"/>
        <v>8</v>
      </c>
      <c r="N93" s="34">
        <f t="shared" si="11"/>
        <v>8</v>
      </c>
      <c r="O93" s="34">
        <f t="shared" si="11"/>
        <v>16</v>
      </c>
      <c r="P93" s="34">
        <f t="shared" si="11"/>
        <v>24</v>
      </c>
      <c r="Q93" s="34">
        <f t="shared" si="11"/>
        <v>28</v>
      </c>
      <c r="R93" s="34">
        <f t="shared" si="11"/>
        <v>35</v>
      </c>
      <c r="S93" s="34">
        <f t="shared" si="11"/>
        <v>42</v>
      </c>
      <c r="T93" s="34">
        <f t="shared" si="11"/>
        <v>49</v>
      </c>
      <c r="U93" s="25">
        <f t="shared" si="11"/>
        <v>56</v>
      </c>
    </row>
    <row r="94" spans="1:21" s="12" customFormat="1" ht="18" customHeight="1">
      <c r="A94" s="8">
        <v>12</v>
      </c>
      <c r="B94" s="34">
        <f t="shared" ref="B94:U94" si="12">B24/2</f>
        <v>72</v>
      </c>
      <c r="C94" s="34">
        <f t="shared" si="12"/>
        <v>66</v>
      </c>
      <c r="D94" s="34">
        <f t="shared" si="12"/>
        <v>60</v>
      </c>
      <c r="E94" s="34">
        <f t="shared" si="12"/>
        <v>63</v>
      </c>
      <c r="F94" s="34">
        <f t="shared" si="12"/>
        <v>56</v>
      </c>
      <c r="G94" s="34">
        <f t="shared" si="12"/>
        <v>49</v>
      </c>
      <c r="H94" s="34">
        <f t="shared" si="12"/>
        <v>42</v>
      </c>
      <c r="I94" s="34">
        <f t="shared" si="12"/>
        <v>35</v>
      </c>
      <c r="J94" s="34">
        <f t="shared" si="12"/>
        <v>28</v>
      </c>
      <c r="K94" s="34">
        <f t="shared" si="12"/>
        <v>24</v>
      </c>
      <c r="L94" s="34">
        <f t="shared" si="12"/>
        <v>16</v>
      </c>
      <c r="M94" s="34">
        <f t="shared" si="12"/>
        <v>8</v>
      </c>
      <c r="N94" s="19">
        <f t="shared" si="12"/>
        <v>8</v>
      </c>
      <c r="O94" s="34">
        <f t="shared" si="12"/>
        <v>8</v>
      </c>
      <c r="P94" s="34">
        <f t="shared" si="12"/>
        <v>16</v>
      </c>
      <c r="Q94" s="34">
        <f t="shared" si="12"/>
        <v>24</v>
      </c>
      <c r="R94" s="34">
        <f t="shared" si="12"/>
        <v>28</v>
      </c>
      <c r="S94" s="34">
        <f t="shared" si="12"/>
        <v>35</v>
      </c>
      <c r="T94" s="34">
        <f t="shared" si="12"/>
        <v>42</v>
      </c>
      <c r="U94" s="25">
        <f t="shared" si="12"/>
        <v>49</v>
      </c>
    </row>
    <row r="95" spans="1:21" s="12" customFormat="1" ht="18" customHeight="1">
      <c r="A95" s="8">
        <v>13</v>
      </c>
      <c r="B95" s="34">
        <f t="shared" ref="B95:U95" si="13">B25/2</f>
        <v>78</v>
      </c>
      <c r="C95" s="34">
        <f t="shared" si="13"/>
        <v>72</v>
      </c>
      <c r="D95" s="34">
        <f t="shared" si="13"/>
        <v>66</v>
      </c>
      <c r="E95" s="34">
        <f t="shared" si="13"/>
        <v>60</v>
      </c>
      <c r="F95" s="34">
        <f t="shared" si="13"/>
        <v>63</v>
      </c>
      <c r="G95" s="34">
        <f t="shared" si="13"/>
        <v>56</v>
      </c>
      <c r="H95" s="34">
        <f t="shared" si="13"/>
        <v>49</v>
      </c>
      <c r="I95" s="34">
        <f t="shared" si="13"/>
        <v>42</v>
      </c>
      <c r="J95" s="34">
        <f t="shared" si="13"/>
        <v>35</v>
      </c>
      <c r="K95" s="34">
        <f t="shared" si="13"/>
        <v>28</v>
      </c>
      <c r="L95" s="34">
        <f t="shared" si="13"/>
        <v>24</v>
      </c>
      <c r="M95" s="34">
        <f t="shared" si="13"/>
        <v>16</v>
      </c>
      <c r="N95" s="34">
        <f t="shared" si="13"/>
        <v>8</v>
      </c>
      <c r="O95" s="19">
        <f t="shared" si="13"/>
        <v>8</v>
      </c>
      <c r="P95" s="34">
        <f t="shared" si="13"/>
        <v>8</v>
      </c>
      <c r="Q95" s="34">
        <f t="shared" si="13"/>
        <v>16</v>
      </c>
      <c r="R95" s="34">
        <f t="shared" si="13"/>
        <v>24</v>
      </c>
      <c r="S95" s="34">
        <f t="shared" si="13"/>
        <v>28</v>
      </c>
      <c r="T95" s="34">
        <f t="shared" si="13"/>
        <v>35</v>
      </c>
      <c r="U95" s="25">
        <f t="shared" si="13"/>
        <v>42</v>
      </c>
    </row>
    <row r="96" spans="1:21" s="12" customFormat="1" ht="18" customHeight="1">
      <c r="A96" s="8">
        <v>14</v>
      </c>
      <c r="B96" s="34">
        <f t="shared" ref="B96:U96" si="14">B26/2</f>
        <v>84</v>
      </c>
      <c r="C96" s="34">
        <f t="shared" si="14"/>
        <v>78</v>
      </c>
      <c r="D96" s="34">
        <f t="shared" si="14"/>
        <v>72</v>
      </c>
      <c r="E96" s="34">
        <f t="shared" si="14"/>
        <v>66</v>
      </c>
      <c r="F96" s="34">
        <f t="shared" si="14"/>
        <v>60</v>
      </c>
      <c r="G96" s="34">
        <f t="shared" si="14"/>
        <v>63</v>
      </c>
      <c r="H96" s="34">
        <f t="shared" si="14"/>
        <v>56</v>
      </c>
      <c r="I96" s="34">
        <f t="shared" si="14"/>
        <v>49</v>
      </c>
      <c r="J96" s="34">
        <f t="shared" si="14"/>
        <v>42</v>
      </c>
      <c r="K96" s="34">
        <f t="shared" si="14"/>
        <v>35</v>
      </c>
      <c r="L96" s="34">
        <f t="shared" si="14"/>
        <v>28</v>
      </c>
      <c r="M96" s="34">
        <f t="shared" si="14"/>
        <v>24</v>
      </c>
      <c r="N96" s="34">
        <f t="shared" si="14"/>
        <v>16</v>
      </c>
      <c r="O96" s="34">
        <f t="shared" si="14"/>
        <v>8</v>
      </c>
      <c r="P96" s="19">
        <f t="shared" si="14"/>
        <v>8</v>
      </c>
      <c r="Q96" s="34">
        <f t="shared" si="14"/>
        <v>8</v>
      </c>
      <c r="R96" s="34">
        <f t="shared" si="14"/>
        <v>16</v>
      </c>
      <c r="S96" s="34">
        <f t="shared" si="14"/>
        <v>24</v>
      </c>
      <c r="T96" s="34">
        <f t="shared" si="14"/>
        <v>28</v>
      </c>
      <c r="U96" s="25">
        <f t="shared" si="14"/>
        <v>35</v>
      </c>
    </row>
    <row r="97" spans="1:21" s="12" customFormat="1" ht="18" customHeight="1">
      <c r="A97" s="8">
        <v>15</v>
      </c>
      <c r="B97" s="34">
        <f t="shared" ref="B97:U97" si="15">B27/2</f>
        <v>90</v>
      </c>
      <c r="C97" s="34">
        <f t="shared" si="15"/>
        <v>84</v>
      </c>
      <c r="D97" s="34">
        <f t="shared" si="15"/>
        <v>78</v>
      </c>
      <c r="E97" s="34">
        <f t="shared" si="15"/>
        <v>72</v>
      </c>
      <c r="F97" s="34">
        <f t="shared" si="15"/>
        <v>66</v>
      </c>
      <c r="G97" s="34">
        <f t="shared" si="15"/>
        <v>60</v>
      </c>
      <c r="H97" s="34">
        <f t="shared" si="15"/>
        <v>63</v>
      </c>
      <c r="I97" s="34">
        <f t="shared" si="15"/>
        <v>56</v>
      </c>
      <c r="J97" s="34">
        <f t="shared" si="15"/>
        <v>49</v>
      </c>
      <c r="K97" s="34">
        <f t="shared" si="15"/>
        <v>42</v>
      </c>
      <c r="L97" s="34">
        <f t="shared" si="15"/>
        <v>35</v>
      </c>
      <c r="M97" s="34">
        <f t="shared" si="15"/>
        <v>28</v>
      </c>
      <c r="N97" s="34">
        <f t="shared" si="15"/>
        <v>24</v>
      </c>
      <c r="O97" s="34">
        <f t="shared" si="15"/>
        <v>16</v>
      </c>
      <c r="P97" s="34">
        <f t="shared" si="15"/>
        <v>8</v>
      </c>
      <c r="Q97" s="19">
        <f t="shared" si="15"/>
        <v>8</v>
      </c>
      <c r="R97" s="34">
        <f t="shared" si="15"/>
        <v>8</v>
      </c>
      <c r="S97" s="34">
        <f t="shared" si="15"/>
        <v>16</v>
      </c>
      <c r="T97" s="34">
        <f t="shared" si="15"/>
        <v>24</v>
      </c>
      <c r="U97" s="25">
        <f t="shared" si="15"/>
        <v>28</v>
      </c>
    </row>
    <row r="98" spans="1:21" s="12" customFormat="1" ht="18" customHeight="1">
      <c r="A98" s="8">
        <v>16</v>
      </c>
      <c r="B98" s="34">
        <f t="shared" ref="B98:U98" si="16">B28/2</f>
        <v>96</v>
      </c>
      <c r="C98" s="34">
        <f t="shared" si="16"/>
        <v>90</v>
      </c>
      <c r="D98" s="34">
        <f t="shared" si="16"/>
        <v>84</v>
      </c>
      <c r="E98" s="34">
        <f t="shared" si="16"/>
        <v>78</v>
      </c>
      <c r="F98" s="34">
        <f t="shared" si="16"/>
        <v>72</v>
      </c>
      <c r="G98" s="34">
        <f t="shared" si="16"/>
        <v>66</v>
      </c>
      <c r="H98" s="34">
        <f t="shared" si="16"/>
        <v>60</v>
      </c>
      <c r="I98" s="34">
        <f t="shared" si="16"/>
        <v>63</v>
      </c>
      <c r="J98" s="34">
        <f t="shared" si="16"/>
        <v>56</v>
      </c>
      <c r="K98" s="34">
        <f t="shared" si="16"/>
        <v>49</v>
      </c>
      <c r="L98" s="34">
        <f t="shared" si="16"/>
        <v>42</v>
      </c>
      <c r="M98" s="34">
        <f t="shared" si="16"/>
        <v>35</v>
      </c>
      <c r="N98" s="34">
        <f t="shared" si="16"/>
        <v>28</v>
      </c>
      <c r="O98" s="34">
        <f t="shared" si="16"/>
        <v>24</v>
      </c>
      <c r="P98" s="34">
        <f t="shared" si="16"/>
        <v>16</v>
      </c>
      <c r="Q98" s="34">
        <f t="shared" si="16"/>
        <v>8</v>
      </c>
      <c r="R98" s="19">
        <f t="shared" si="16"/>
        <v>8</v>
      </c>
      <c r="S98" s="34">
        <f t="shared" si="16"/>
        <v>8</v>
      </c>
      <c r="T98" s="34">
        <f t="shared" si="16"/>
        <v>16</v>
      </c>
      <c r="U98" s="25">
        <f t="shared" si="16"/>
        <v>24</v>
      </c>
    </row>
    <row r="99" spans="1:21" s="12" customFormat="1" ht="18" customHeight="1">
      <c r="A99" s="8">
        <v>17</v>
      </c>
      <c r="B99" s="34">
        <f t="shared" ref="B99:U99" si="17">B29/2</f>
        <v>102</v>
      </c>
      <c r="C99" s="34">
        <f t="shared" si="17"/>
        <v>96</v>
      </c>
      <c r="D99" s="34">
        <f t="shared" si="17"/>
        <v>90</v>
      </c>
      <c r="E99" s="34">
        <f t="shared" si="17"/>
        <v>84</v>
      </c>
      <c r="F99" s="34">
        <f t="shared" si="17"/>
        <v>78</v>
      </c>
      <c r="G99" s="34">
        <f t="shared" si="17"/>
        <v>72</v>
      </c>
      <c r="H99" s="34">
        <f t="shared" si="17"/>
        <v>66</v>
      </c>
      <c r="I99" s="34">
        <f t="shared" si="17"/>
        <v>60</v>
      </c>
      <c r="J99" s="34">
        <f t="shared" si="17"/>
        <v>63</v>
      </c>
      <c r="K99" s="34">
        <f t="shared" si="17"/>
        <v>56</v>
      </c>
      <c r="L99" s="34">
        <f t="shared" si="17"/>
        <v>49</v>
      </c>
      <c r="M99" s="34">
        <f t="shared" si="17"/>
        <v>42</v>
      </c>
      <c r="N99" s="34">
        <f t="shared" si="17"/>
        <v>35</v>
      </c>
      <c r="O99" s="34">
        <f t="shared" si="17"/>
        <v>28</v>
      </c>
      <c r="P99" s="34">
        <f t="shared" si="17"/>
        <v>24</v>
      </c>
      <c r="Q99" s="34">
        <f t="shared" si="17"/>
        <v>16</v>
      </c>
      <c r="R99" s="34">
        <f t="shared" si="17"/>
        <v>8</v>
      </c>
      <c r="S99" s="19">
        <f t="shared" si="17"/>
        <v>8</v>
      </c>
      <c r="T99" s="34">
        <f t="shared" si="17"/>
        <v>8</v>
      </c>
      <c r="U99" s="25">
        <f t="shared" si="17"/>
        <v>16</v>
      </c>
    </row>
    <row r="100" spans="1:21" s="12" customFormat="1" ht="18" customHeight="1">
      <c r="A100" s="8">
        <v>18</v>
      </c>
      <c r="B100" s="34">
        <f t="shared" ref="B100:U100" si="18">B30/2</f>
        <v>108</v>
      </c>
      <c r="C100" s="34">
        <f t="shared" si="18"/>
        <v>102</v>
      </c>
      <c r="D100" s="34">
        <f t="shared" si="18"/>
        <v>96</v>
      </c>
      <c r="E100" s="34">
        <f t="shared" si="18"/>
        <v>90</v>
      </c>
      <c r="F100" s="34">
        <f t="shared" si="18"/>
        <v>84</v>
      </c>
      <c r="G100" s="34">
        <f t="shared" si="18"/>
        <v>78</v>
      </c>
      <c r="H100" s="34">
        <f t="shared" si="18"/>
        <v>72</v>
      </c>
      <c r="I100" s="34">
        <f t="shared" si="18"/>
        <v>66</v>
      </c>
      <c r="J100" s="34">
        <f t="shared" si="18"/>
        <v>60</v>
      </c>
      <c r="K100" s="34">
        <f t="shared" si="18"/>
        <v>63</v>
      </c>
      <c r="L100" s="34">
        <f t="shared" si="18"/>
        <v>56</v>
      </c>
      <c r="M100" s="34">
        <f t="shared" si="18"/>
        <v>49</v>
      </c>
      <c r="N100" s="34">
        <f t="shared" si="18"/>
        <v>42</v>
      </c>
      <c r="O100" s="34">
        <f t="shared" si="18"/>
        <v>35</v>
      </c>
      <c r="P100" s="34">
        <f t="shared" si="18"/>
        <v>28</v>
      </c>
      <c r="Q100" s="34">
        <f t="shared" si="18"/>
        <v>24</v>
      </c>
      <c r="R100" s="34">
        <f t="shared" si="18"/>
        <v>16</v>
      </c>
      <c r="S100" s="34">
        <f t="shared" si="18"/>
        <v>8</v>
      </c>
      <c r="T100" s="19">
        <f t="shared" si="18"/>
        <v>8</v>
      </c>
      <c r="U100" s="25">
        <f t="shared" si="18"/>
        <v>8</v>
      </c>
    </row>
    <row r="101" spans="1:21" s="12" customFormat="1" ht="18" customHeight="1" thickBot="1">
      <c r="A101" s="13">
        <v>19</v>
      </c>
      <c r="B101" s="27">
        <f t="shared" ref="B101:U101" si="19">B31/2</f>
        <v>114</v>
      </c>
      <c r="C101" s="27">
        <f t="shared" si="19"/>
        <v>108</v>
      </c>
      <c r="D101" s="27">
        <f t="shared" si="19"/>
        <v>102</v>
      </c>
      <c r="E101" s="27">
        <f t="shared" si="19"/>
        <v>96</v>
      </c>
      <c r="F101" s="27">
        <f t="shared" si="19"/>
        <v>90</v>
      </c>
      <c r="G101" s="27">
        <f t="shared" si="19"/>
        <v>84</v>
      </c>
      <c r="H101" s="27">
        <f t="shared" si="19"/>
        <v>78</v>
      </c>
      <c r="I101" s="27">
        <f t="shared" si="19"/>
        <v>72</v>
      </c>
      <c r="J101" s="27">
        <f t="shared" si="19"/>
        <v>66</v>
      </c>
      <c r="K101" s="27">
        <f t="shared" si="19"/>
        <v>60</v>
      </c>
      <c r="L101" s="27">
        <f t="shared" si="19"/>
        <v>63</v>
      </c>
      <c r="M101" s="27">
        <f t="shared" si="19"/>
        <v>56</v>
      </c>
      <c r="N101" s="27">
        <f t="shared" si="19"/>
        <v>49</v>
      </c>
      <c r="O101" s="27">
        <f t="shared" si="19"/>
        <v>42</v>
      </c>
      <c r="P101" s="27">
        <f t="shared" si="19"/>
        <v>35</v>
      </c>
      <c r="Q101" s="27">
        <f t="shared" si="19"/>
        <v>28</v>
      </c>
      <c r="R101" s="27">
        <f t="shared" si="19"/>
        <v>24</v>
      </c>
      <c r="S101" s="27">
        <f t="shared" si="19"/>
        <v>16</v>
      </c>
      <c r="T101" s="27">
        <f t="shared" si="19"/>
        <v>8</v>
      </c>
      <c r="U101" s="23">
        <f t="shared" si="19"/>
        <v>8</v>
      </c>
    </row>
    <row r="102" spans="1:21" s="12" customFormat="1" ht="20.100000000000001" customHeight="1">
      <c r="A102" s="15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28"/>
    </row>
    <row r="103" spans="1:21" s="12" customFormat="1" ht="18" customHeight="1">
      <c r="A103" s="141" t="s">
        <v>24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</row>
    <row r="104" spans="1:21" s="12" customFormat="1" ht="18" customHeight="1">
      <c r="A104" s="141" t="s">
        <v>23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</row>
    <row r="105" spans="1:21" s="12" customFormat="1" ht="18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</row>
  </sheetData>
  <mergeCells count="21">
    <mergeCell ref="A33:U33"/>
    <mergeCell ref="A44:U44"/>
    <mergeCell ref="S45:U45"/>
    <mergeCell ref="A7:U7"/>
    <mergeCell ref="A8:U8"/>
    <mergeCell ref="A9:U9"/>
    <mergeCell ref="S10:U10"/>
    <mergeCell ref="A42:U42"/>
    <mergeCell ref="A43:U43"/>
    <mergeCell ref="A34:U34"/>
    <mergeCell ref="A35:U35"/>
    <mergeCell ref="A68:U68"/>
    <mergeCell ref="A69:U69"/>
    <mergeCell ref="A70:U70"/>
    <mergeCell ref="A77:U77"/>
    <mergeCell ref="A78:U78"/>
    <mergeCell ref="A79:U79"/>
    <mergeCell ref="S80:U80"/>
    <mergeCell ref="A103:U103"/>
    <mergeCell ref="A104:U104"/>
    <mergeCell ref="A105:U105"/>
  </mergeCells>
  <pageMargins left="0.78740157480314965" right="0.39370078740157483" top="0.98425196850393704" bottom="0" header="0.31496062992125984" footer="0.31496062992125984"/>
  <pageSetup paperSize="9" scale="29" orientation="landscape" r:id="rId1"/>
  <rowBreaks count="4" manualBreakCount="4">
    <brk id="34" max="20" man="1"/>
    <brk id="35" max="20" man="1"/>
    <brk id="69" max="20" man="1"/>
    <brk id="7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opLeftCell="A9" workbookViewId="0">
      <selection activeCell="A7" sqref="A7:V31"/>
    </sheetView>
  </sheetViews>
  <sheetFormatPr defaultRowHeight="15"/>
  <cols>
    <col min="2" max="10" width="9.28515625" bestFit="1" customWidth="1"/>
    <col min="11" max="11" width="9.5703125" bestFit="1" customWidth="1"/>
    <col min="12" max="12" width="9.28515625" bestFit="1" customWidth="1"/>
    <col min="13" max="20" width="9.5703125" bestFit="1" customWidth="1"/>
    <col min="21" max="21" width="9.5703125" customWidth="1"/>
  </cols>
  <sheetData>
    <row r="1" spans="1:22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48" t="s">
        <v>8</v>
      </c>
      <c r="Q1" s="148"/>
      <c r="R1" s="148"/>
      <c r="S1" s="148"/>
      <c r="T1" s="148"/>
      <c r="U1" s="148"/>
      <c r="V1" s="148"/>
    </row>
    <row r="2" spans="1:22" ht="18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5" t="s">
        <v>4</v>
      </c>
      <c r="Q2" s="55"/>
      <c r="R2" s="55"/>
      <c r="S2" s="55"/>
      <c r="T2" s="55"/>
      <c r="U2" s="55"/>
      <c r="V2" s="55"/>
    </row>
    <row r="3" spans="1:22" ht="18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48" t="s">
        <v>9</v>
      </c>
      <c r="Q3" s="148"/>
      <c r="R3" s="148"/>
      <c r="S3" s="148"/>
      <c r="T3" s="148"/>
      <c r="U3" s="148"/>
      <c r="V3" s="148"/>
    </row>
    <row r="4" spans="1:22" ht="18.75">
      <c r="A4" s="41"/>
      <c r="B4" s="41"/>
      <c r="C4" s="43"/>
      <c r="D4" s="41"/>
      <c r="E4" s="41"/>
      <c r="F4" s="41"/>
      <c r="G4" s="41"/>
      <c r="H4" s="41"/>
      <c r="I4" s="41"/>
      <c r="J4" s="41"/>
      <c r="K4" s="41"/>
      <c r="L4" s="44"/>
      <c r="M4" s="44"/>
      <c r="N4" s="44"/>
      <c r="O4" s="44"/>
      <c r="P4" s="148" t="s">
        <v>26</v>
      </c>
      <c r="Q4" s="148"/>
      <c r="R4" s="148"/>
      <c r="S4" s="148"/>
      <c r="T4" s="148"/>
      <c r="U4" s="148"/>
      <c r="V4" s="148"/>
    </row>
    <row r="5" spans="1:22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48" t="s">
        <v>10</v>
      </c>
      <c r="Q5" s="148"/>
      <c r="R5" s="148"/>
      <c r="S5" s="148"/>
      <c r="T5" s="148"/>
      <c r="U5" s="148"/>
      <c r="V5" s="148"/>
    </row>
    <row r="6" spans="1:22" ht="18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55"/>
      <c r="R6" s="55"/>
      <c r="S6" s="55"/>
      <c r="T6" s="55"/>
      <c r="U6" s="55"/>
      <c r="V6" s="55"/>
    </row>
    <row r="7" spans="1:22" ht="15.75">
      <c r="A7" s="149" t="s">
        <v>14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22" ht="15.75">
      <c r="A8" s="149" t="s">
        <v>27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1:22" ht="15.75">
      <c r="A9" s="4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6"/>
      <c r="S9" s="46"/>
      <c r="T9" s="46"/>
      <c r="U9" s="46"/>
      <c r="V9" s="46" t="s">
        <v>1</v>
      </c>
    </row>
    <row r="10" spans="1:22" ht="18.75" customHeight="1">
      <c r="A10" s="47" t="s">
        <v>11</v>
      </c>
      <c r="B10" s="144">
        <v>0</v>
      </c>
      <c r="C10" s="144">
        <v>1</v>
      </c>
      <c r="D10" s="144">
        <v>2</v>
      </c>
      <c r="E10" s="144">
        <v>3</v>
      </c>
      <c r="F10" s="144">
        <v>4</v>
      </c>
      <c r="G10" s="144">
        <v>5</v>
      </c>
      <c r="H10" s="144">
        <v>6</v>
      </c>
      <c r="I10" s="144">
        <v>7</v>
      </c>
      <c r="J10" s="144">
        <v>8</v>
      </c>
      <c r="K10" s="144">
        <v>9</v>
      </c>
      <c r="L10" s="144">
        <v>10</v>
      </c>
      <c r="M10" s="144">
        <v>11</v>
      </c>
      <c r="N10" s="144">
        <v>12</v>
      </c>
      <c r="O10" s="144">
        <v>13</v>
      </c>
      <c r="P10" s="144">
        <v>14</v>
      </c>
      <c r="Q10" s="144">
        <v>15</v>
      </c>
      <c r="R10" s="144">
        <v>16</v>
      </c>
      <c r="S10" s="144">
        <v>17</v>
      </c>
      <c r="T10" s="144">
        <v>18</v>
      </c>
      <c r="U10" s="144">
        <v>19</v>
      </c>
      <c r="V10" s="146" t="s">
        <v>12</v>
      </c>
    </row>
    <row r="11" spans="1:22" ht="18.75" customHeight="1">
      <c r="A11" s="48" t="s">
        <v>13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</row>
    <row r="12" spans="1:22" ht="18.75">
      <c r="A12" s="49">
        <v>0</v>
      </c>
      <c r="B12" s="38">
        <f>ROUND('табл 5,6'!B12*12*0.8,0)</f>
        <v>154</v>
      </c>
      <c r="C12" s="40">
        <f>ROUND('табл 5,6'!C12*12*0.8,0)</f>
        <v>154</v>
      </c>
      <c r="D12" s="40">
        <f>ROUND('табл 5,6'!D12*12*0.8,0)</f>
        <v>307</v>
      </c>
      <c r="E12" s="40">
        <f>ROUND('табл 5,6'!E12*12*0.8,0)</f>
        <v>461</v>
      </c>
      <c r="F12" s="40">
        <f>ROUND('табл 5,6'!F12*12*0.8,0)</f>
        <v>538</v>
      </c>
      <c r="G12" s="40">
        <f>ROUND('табл 5,6'!G12*12*0.8,0)</f>
        <v>672</v>
      </c>
      <c r="H12" s="40">
        <f>ROUND('табл 5,6'!H12*12*0.8,0)</f>
        <v>806</v>
      </c>
      <c r="I12" s="40">
        <f>ROUND('табл 5,6'!I12*12*0.8,0)</f>
        <v>941</v>
      </c>
      <c r="J12" s="40">
        <f>ROUND('табл 5,6'!J12*12*0.8,0)</f>
        <v>1075</v>
      </c>
      <c r="K12" s="40">
        <f>ROUND('табл 5,6'!K12*12*0.8,0)</f>
        <v>1210</v>
      </c>
      <c r="L12" s="40">
        <f>ROUND('табл 5,6'!L12*12*0.8,0)</f>
        <v>1152</v>
      </c>
      <c r="M12" s="40">
        <f>ROUND('табл 5,6'!M12*12*0.8,0)</f>
        <v>1267</v>
      </c>
      <c r="N12" s="40">
        <f>ROUND('табл 5,6'!N12*12*0.8,0)</f>
        <v>1382</v>
      </c>
      <c r="O12" s="40">
        <f>ROUND('табл 5,6'!O12*12*0.8,0)</f>
        <v>1498</v>
      </c>
      <c r="P12" s="40">
        <f>ROUND('табл 5,6'!P12*12*0.8,0)</f>
        <v>1613</v>
      </c>
      <c r="Q12" s="40">
        <f>ROUND('табл 5,6'!Q12*12*0.8,0)</f>
        <v>1728</v>
      </c>
      <c r="R12" s="40">
        <f>ROUND('табл 5,6'!R12*12*0.8,0)</f>
        <v>1843</v>
      </c>
      <c r="S12" s="40">
        <f>ROUND('табл 5,6'!S12*12*0.8,0)</f>
        <v>1958</v>
      </c>
      <c r="T12" s="40">
        <f>ROUND('табл 5,6'!T12*12*0.8,0)</f>
        <v>2074</v>
      </c>
      <c r="U12" s="40">
        <f>ROUND('табл 5,6'!U12*12*0.8,0)</f>
        <v>2189</v>
      </c>
      <c r="V12" s="37">
        <v>19</v>
      </c>
    </row>
    <row r="13" spans="1:22" ht="18.75">
      <c r="A13" s="49">
        <v>1</v>
      </c>
      <c r="B13" s="40">
        <f>ROUND('табл 5,6'!B13*12*0.8,0)</f>
        <v>154</v>
      </c>
      <c r="C13" s="38">
        <f>ROUND('табл 5,6'!C13*12*0.8,0)</f>
        <v>154</v>
      </c>
      <c r="D13" s="40">
        <f>ROUND('табл 5,6'!D13*12*0.8,0)</f>
        <v>154</v>
      </c>
      <c r="E13" s="40">
        <f>ROUND('табл 5,6'!E13*12*0.8,0)</f>
        <v>307</v>
      </c>
      <c r="F13" s="40">
        <f>ROUND('табл 5,6'!F13*12*0.8,0)</f>
        <v>461</v>
      </c>
      <c r="G13" s="40">
        <f>ROUND('табл 5,6'!G13*12*0.8,0)</f>
        <v>538</v>
      </c>
      <c r="H13" s="40">
        <f>ROUND('табл 5,6'!H13*12*0.8,0)</f>
        <v>672</v>
      </c>
      <c r="I13" s="40">
        <f>ROUND('табл 5,6'!I13*12*0.8,0)</f>
        <v>806</v>
      </c>
      <c r="J13" s="40">
        <f>ROUND('табл 5,6'!J13*12*0.8,0)</f>
        <v>941</v>
      </c>
      <c r="K13" s="40">
        <f>ROUND('табл 5,6'!K13*12*0.8,0)</f>
        <v>1075</v>
      </c>
      <c r="L13" s="40">
        <f>ROUND('табл 5,6'!L13*12*0.8,0)</f>
        <v>1210</v>
      </c>
      <c r="M13" s="40">
        <f>ROUND('табл 5,6'!M13*12*0.8,0)</f>
        <v>1152</v>
      </c>
      <c r="N13" s="40">
        <f>ROUND('табл 5,6'!N13*12*0.8,0)</f>
        <v>1267</v>
      </c>
      <c r="O13" s="40">
        <f>ROUND('табл 5,6'!O13*12*0.8,0)</f>
        <v>1382</v>
      </c>
      <c r="P13" s="40">
        <f>ROUND('табл 5,6'!P13*12*0.8,0)</f>
        <v>1498</v>
      </c>
      <c r="Q13" s="40">
        <f>ROUND('табл 5,6'!Q13*12*0.8,0)</f>
        <v>1613</v>
      </c>
      <c r="R13" s="40">
        <f>ROUND('табл 5,6'!R13*12*0.8,0)</f>
        <v>1728</v>
      </c>
      <c r="S13" s="40">
        <f>ROUND('табл 5,6'!S13*12*0.8,0)</f>
        <v>1843</v>
      </c>
      <c r="T13" s="40">
        <f>ROUND('табл 5,6'!T13*12*0.8,0)</f>
        <v>1958</v>
      </c>
      <c r="U13" s="40">
        <f>ROUND('табл 5,6'!U13*12*0.8,0)</f>
        <v>2074</v>
      </c>
      <c r="V13" s="40">
        <v>18</v>
      </c>
    </row>
    <row r="14" spans="1:22" ht="18.75">
      <c r="A14" s="51">
        <v>2</v>
      </c>
      <c r="B14" s="40">
        <f>ROUND('табл 5,6'!B14*12*0.8,0)</f>
        <v>307</v>
      </c>
      <c r="C14" s="40">
        <f>ROUND('табл 5,6'!C14*12*0.8,0)</f>
        <v>154</v>
      </c>
      <c r="D14" s="38">
        <f>ROUND('табл 5,6'!D14*12*0.8,0)</f>
        <v>154</v>
      </c>
      <c r="E14" s="40">
        <f>ROUND('табл 5,6'!E14*12*0.8,0)</f>
        <v>154</v>
      </c>
      <c r="F14" s="40">
        <f>ROUND('табл 5,6'!F14*12*0.8,0)</f>
        <v>307</v>
      </c>
      <c r="G14" s="40">
        <f>ROUND('табл 5,6'!G14*12*0.8,0)</f>
        <v>461</v>
      </c>
      <c r="H14" s="40">
        <f>ROUND('табл 5,6'!H14*12*0.8,0)</f>
        <v>538</v>
      </c>
      <c r="I14" s="40">
        <f>ROUND('табл 5,6'!I14*12*0.8,0)</f>
        <v>672</v>
      </c>
      <c r="J14" s="40">
        <f>ROUND('табл 5,6'!J14*12*0.8,0)</f>
        <v>806</v>
      </c>
      <c r="K14" s="40">
        <f>ROUND('табл 5,6'!K14*12*0.8,0)</f>
        <v>941</v>
      </c>
      <c r="L14" s="40">
        <f>ROUND('табл 5,6'!L14*12*0.8,0)</f>
        <v>1075</v>
      </c>
      <c r="M14" s="40">
        <f>ROUND('табл 5,6'!M14*12*0.8,0)</f>
        <v>1210</v>
      </c>
      <c r="N14" s="40">
        <f>ROUND('табл 5,6'!N14*12*0.8,0)</f>
        <v>1152</v>
      </c>
      <c r="O14" s="40">
        <f>ROUND('табл 5,6'!O14*12*0.8,0)</f>
        <v>1267</v>
      </c>
      <c r="P14" s="40">
        <f>ROUND('табл 5,6'!P14*12*0.8,0)</f>
        <v>1382</v>
      </c>
      <c r="Q14" s="40">
        <f>ROUND('табл 5,6'!Q14*12*0.8,0)</f>
        <v>1498</v>
      </c>
      <c r="R14" s="40">
        <f>ROUND('табл 5,6'!R14*12*0.8,0)</f>
        <v>1613</v>
      </c>
      <c r="S14" s="40">
        <f>ROUND('табл 5,6'!S14*12*0.8,0)</f>
        <v>1728</v>
      </c>
      <c r="T14" s="40">
        <f>ROUND('табл 5,6'!T14*12*0.8,0)</f>
        <v>1843</v>
      </c>
      <c r="U14" s="40">
        <f>ROUND('табл 5,6'!U14*12*0.8,0)</f>
        <v>1958</v>
      </c>
      <c r="V14" s="37">
        <v>17</v>
      </c>
    </row>
    <row r="15" spans="1:22" ht="18.75">
      <c r="A15" s="52">
        <v>3</v>
      </c>
      <c r="B15" s="40">
        <f>ROUND('табл 5,6'!B15*12*0.8,0)</f>
        <v>461</v>
      </c>
      <c r="C15" s="40">
        <f>ROUND('табл 5,6'!C15*12*0.8,0)</f>
        <v>307</v>
      </c>
      <c r="D15" s="40">
        <f>ROUND('табл 5,6'!D15*12*0.8,0)</f>
        <v>154</v>
      </c>
      <c r="E15" s="38">
        <f>ROUND('табл 5,6'!E15*12*0.8,0)</f>
        <v>154</v>
      </c>
      <c r="F15" s="40">
        <f>ROUND('табл 5,6'!F15*12*0.8,0)</f>
        <v>154</v>
      </c>
      <c r="G15" s="40">
        <f>ROUND('табл 5,6'!G15*12*0.8,0)</f>
        <v>307</v>
      </c>
      <c r="H15" s="40">
        <f>ROUND('табл 5,6'!H15*12*0.8,0)</f>
        <v>461</v>
      </c>
      <c r="I15" s="40">
        <f>ROUND('табл 5,6'!I15*12*0.8,0)</f>
        <v>538</v>
      </c>
      <c r="J15" s="40">
        <f>ROUND('табл 5,6'!J15*12*0.8,0)</f>
        <v>672</v>
      </c>
      <c r="K15" s="40">
        <f>ROUND('табл 5,6'!K15*12*0.8,0)</f>
        <v>806</v>
      </c>
      <c r="L15" s="40">
        <f>ROUND('табл 5,6'!L15*12*0.8,0)</f>
        <v>941</v>
      </c>
      <c r="M15" s="40">
        <f>ROUND('табл 5,6'!M15*12*0.8,0)</f>
        <v>1075</v>
      </c>
      <c r="N15" s="40">
        <f>ROUND('табл 5,6'!N15*12*0.8,0)</f>
        <v>1210</v>
      </c>
      <c r="O15" s="40">
        <f>ROUND('табл 5,6'!O15*12*0.8,0)</f>
        <v>1152</v>
      </c>
      <c r="P15" s="40">
        <f>ROUND('табл 5,6'!P15*12*0.8,0)</f>
        <v>1267</v>
      </c>
      <c r="Q15" s="40">
        <f>ROUND('табл 5,6'!Q15*12*0.8,0)</f>
        <v>1382</v>
      </c>
      <c r="R15" s="40">
        <f>ROUND('табл 5,6'!R15*12*0.8,0)</f>
        <v>1498</v>
      </c>
      <c r="S15" s="40">
        <f>ROUND('табл 5,6'!S15*12*0.8,0)</f>
        <v>1613</v>
      </c>
      <c r="T15" s="40">
        <f>ROUND('табл 5,6'!T15*12*0.8,0)</f>
        <v>1728</v>
      </c>
      <c r="U15" s="40">
        <f>ROUND('табл 5,6'!U15*12*0.8,0)</f>
        <v>1843</v>
      </c>
      <c r="V15" s="40">
        <v>16</v>
      </c>
    </row>
    <row r="16" spans="1:22" ht="18.75">
      <c r="A16" s="52">
        <v>4</v>
      </c>
      <c r="B16" s="40">
        <f>ROUND('табл 5,6'!B16*12*0.8,0)</f>
        <v>538</v>
      </c>
      <c r="C16" s="40">
        <f>ROUND('табл 5,6'!C16*12*0.8,0)</f>
        <v>461</v>
      </c>
      <c r="D16" s="40">
        <f>ROUND('табл 5,6'!D16*12*0.8,0)</f>
        <v>307</v>
      </c>
      <c r="E16" s="40">
        <f>ROUND('табл 5,6'!E16*12*0.8,0)</f>
        <v>154</v>
      </c>
      <c r="F16" s="38">
        <f>ROUND('табл 5,6'!F16*12*0.8,0)</f>
        <v>154</v>
      </c>
      <c r="G16" s="40">
        <f>ROUND('табл 5,6'!G16*12*0.8,0)</f>
        <v>154</v>
      </c>
      <c r="H16" s="40">
        <f>ROUND('табл 5,6'!H16*12*0.8,0)</f>
        <v>307</v>
      </c>
      <c r="I16" s="40">
        <f>ROUND('табл 5,6'!I16*12*0.8,0)</f>
        <v>461</v>
      </c>
      <c r="J16" s="40">
        <f>ROUND('табл 5,6'!J16*12*0.8,0)</f>
        <v>538</v>
      </c>
      <c r="K16" s="40">
        <f>ROUND('табл 5,6'!K16*12*0.8,0)</f>
        <v>672</v>
      </c>
      <c r="L16" s="40">
        <f>ROUND('табл 5,6'!L16*12*0.8,0)</f>
        <v>806</v>
      </c>
      <c r="M16" s="40">
        <f>ROUND('табл 5,6'!M16*12*0.8,0)</f>
        <v>941</v>
      </c>
      <c r="N16" s="40">
        <f>ROUND('табл 5,6'!N16*12*0.8,0)</f>
        <v>1075</v>
      </c>
      <c r="O16" s="40">
        <f>ROUND('табл 5,6'!O16*12*0.8,0)</f>
        <v>1210</v>
      </c>
      <c r="P16" s="40">
        <f>ROUND('табл 5,6'!P16*12*0.8,0)</f>
        <v>1152</v>
      </c>
      <c r="Q16" s="40">
        <f>ROUND('табл 5,6'!Q16*12*0.8,0)</f>
        <v>1267</v>
      </c>
      <c r="R16" s="40">
        <f>ROUND('табл 5,6'!R16*12*0.8,0)</f>
        <v>1382</v>
      </c>
      <c r="S16" s="40">
        <f>ROUND('табл 5,6'!S16*12*0.8,0)</f>
        <v>1498</v>
      </c>
      <c r="T16" s="40">
        <f>ROUND('табл 5,6'!T16*12*0.8,0)</f>
        <v>1613</v>
      </c>
      <c r="U16" s="40">
        <f>ROUND('табл 5,6'!U16*12*0.8,0)</f>
        <v>1728</v>
      </c>
      <c r="V16" s="37">
        <v>15</v>
      </c>
    </row>
    <row r="17" spans="1:22" ht="18.75">
      <c r="A17" s="53">
        <v>5</v>
      </c>
      <c r="B17" s="40">
        <f>ROUND('табл 5,6'!B17*12*0.8,0)</f>
        <v>672</v>
      </c>
      <c r="C17" s="40">
        <f>ROUND('табл 5,6'!C17*12*0.8,0)</f>
        <v>538</v>
      </c>
      <c r="D17" s="40">
        <f>ROUND('табл 5,6'!D17*12*0.8,0)</f>
        <v>461</v>
      </c>
      <c r="E17" s="40">
        <f>ROUND('табл 5,6'!E17*12*0.8,0)</f>
        <v>307</v>
      </c>
      <c r="F17" s="40">
        <f>ROUND('табл 5,6'!F17*12*0.8,0)</f>
        <v>154</v>
      </c>
      <c r="G17" s="38">
        <f>ROUND('табл 5,6'!G17*12*0.8,0)</f>
        <v>154</v>
      </c>
      <c r="H17" s="40">
        <f>ROUND('табл 5,6'!H17*12*0.8,0)</f>
        <v>154</v>
      </c>
      <c r="I17" s="40">
        <f>ROUND('табл 5,6'!I17*12*0.8,0)</f>
        <v>307</v>
      </c>
      <c r="J17" s="40">
        <f>ROUND('табл 5,6'!J17*12*0.8,0)</f>
        <v>461</v>
      </c>
      <c r="K17" s="40">
        <f>ROUND('табл 5,6'!K17*12*0.8,0)</f>
        <v>538</v>
      </c>
      <c r="L17" s="40">
        <f>ROUND('табл 5,6'!L17*12*0.8,0)</f>
        <v>672</v>
      </c>
      <c r="M17" s="40">
        <f>ROUND('табл 5,6'!M17*12*0.8,0)</f>
        <v>806</v>
      </c>
      <c r="N17" s="40">
        <f>ROUND('табл 5,6'!N17*12*0.8,0)</f>
        <v>941</v>
      </c>
      <c r="O17" s="40">
        <f>ROUND('табл 5,6'!O17*12*0.8,0)</f>
        <v>1075</v>
      </c>
      <c r="P17" s="40">
        <f>ROUND('табл 5,6'!P17*12*0.8,0)</f>
        <v>1210</v>
      </c>
      <c r="Q17" s="40">
        <f>ROUND('табл 5,6'!Q17*12*0.8,0)</f>
        <v>1152</v>
      </c>
      <c r="R17" s="40">
        <f>ROUND('табл 5,6'!R17*12*0.8,0)</f>
        <v>1267</v>
      </c>
      <c r="S17" s="40">
        <f>ROUND('табл 5,6'!S17*12*0.8,0)</f>
        <v>1382</v>
      </c>
      <c r="T17" s="40">
        <f>ROUND('табл 5,6'!T17*12*0.8,0)</f>
        <v>1498</v>
      </c>
      <c r="U17" s="40">
        <f>ROUND('табл 5,6'!U17*12*0.8,0)</f>
        <v>1613</v>
      </c>
      <c r="V17" s="40">
        <v>14</v>
      </c>
    </row>
    <row r="18" spans="1:22" ht="18.75">
      <c r="A18" s="53">
        <v>6</v>
      </c>
      <c r="B18" s="40">
        <f>ROUND('табл 5,6'!B18*12*0.8,0)</f>
        <v>806</v>
      </c>
      <c r="C18" s="40">
        <f>ROUND('табл 5,6'!C18*12*0.8,0)</f>
        <v>672</v>
      </c>
      <c r="D18" s="40">
        <f>ROUND('табл 5,6'!D18*12*0.8,0)</f>
        <v>538</v>
      </c>
      <c r="E18" s="40">
        <f>ROUND('табл 5,6'!E18*12*0.8,0)</f>
        <v>461</v>
      </c>
      <c r="F18" s="40">
        <f>ROUND('табл 5,6'!F18*12*0.8,0)</f>
        <v>307</v>
      </c>
      <c r="G18" s="40">
        <f>ROUND('табл 5,6'!G18*12*0.8,0)</f>
        <v>154</v>
      </c>
      <c r="H18" s="38">
        <f>ROUND('табл 5,6'!H18*12*0.8,0)</f>
        <v>154</v>
      </c>
      <c r="I18" s="40">
        <f>ROUND('табл 5,6'!I18*12*0.8,0)</f>
        <v>154</v>
      </c>
      <c r="J18" s="40">
        <f>ROUND('табл 5,6'!J18*12*0.8,0)</f>
        <v>307</v>
      </c>
      <c r="K18" s="40">
        <f>ROUND('табл 5,6'!K18*12*0.8,0)</f>
        <v>461</v>
      </c>
      <c r="L18" s="40">
        <f>ROUND('табл 5,6'!L18*12*0.8,0)</f>
        <v>538</v>
      </c>
      <c r="M18" s="40">
        <f>ROUND('табл 5,6'!M18*12*0.8,0)</f>
        <v>672</v>
      </c>
      <c r="N18" s="40">
        <f>ROUND('табл 5,6'!N18*12*0.8,0)</f>
        <v>806</v>
      </c>
      <c r="O18" s="40">
        <f>ROUND('табл 5,6'!O18*12*0.8,0)</f>
        <v>941</v>
      </c>
      <c r="P18" s="40">
        <f>ROUND('табл 5,6'!P18*12*0.8,0)</f>
        <v>1075</v>
      </c>
      <c r="Q18" s="40">
        <f>ROUND('табл 5,6'!Q18*12*0.8,0)</f>
        <v>1210</v>
      </c>
      <c r="R18" s="40">
        <f>ROUND('табл 5,6'!R18*12*0.8,0)</f>
        <v>1152</v>
      </c>
      <c r="S18" s="40">
        <f>ROUND('табл 5,6'!S18*12*0.8,0)</f>
        <v>1267</v>
      </c>
      <c r="T18" s="40">
        <f>ROUND('табл 5,6'!T18*12*0.8,0)</f>
        <v>1382</v>
      </c>
      <c r="U18" s="40">
        <f>ROUND('табл 5,6'!U18*12*0.8,0)</f>
        <v>1498</v>
      </c>
      <c r="V18" s="37">
        <v>13</v>
      </c>
    </row>
    <row r="19" spans="1:22" ht="18.75">
      <c r="A19" s="53">
        <v>7</v>
      </c>
      <c r="B19" s="40">
        <f>ROUND('табл 5,6'!B19*12*0.8,0)</f>
        <v>941</v>
      </c>
      <c r="C19" s="40">
        <f>ROUND('табл 5,6'!C19*12*0.8,0)</f>
        <v>806</v>
      </c>
      <c r="D19" s="40">
        <f>ROUND('табл 5,6'!D19*12*0.8,0)</f>
        <v>672</v>
      </c>
      <c r="E19" s="40">
        <f>ROUND('табл 5,6'!E19*12*0.8,0)</f>
        <v>538</v>
      </c>
      <c r="F19" s="40">
        <f>ROUND('табл 5,6'!F19*12*0.8,0)</f>
        <v>461</v>
      </c>
      <c r="G19" s="40">
        <f>ROUND('табл 5,6'!G19*12*0.8,0)</f>
        <v>307</v>
      </c>
      <c r="H19" s="40">
        <f>ROUND('табл 5,6'!H19*12*0.8,0)</f>
        <v>154</v>
      </c>
      <c r="I19" s="38">
        <f>ROUND('табл 5,6'!I19*12*0.8,0)</f>
        <v>154</v>
      </c>
      <c r="J19" s="40">
        <f>ROUND('табл 5,6'!J19*12*0.8,0)</f>
        <v>154</v>
      </c>
      <c r="K19" s="40">
        <f>ROUND('табл 5,6'!K19*12*0.8,0)</f>
        <v>307</v>
      </c>
      <c r="L19" s="40">
        <f>ROUND('табл 5,6'!L19*12*0.8,0)</f>
        <v>461</v>
      </c>
      <c r="M19" s="40">
        <f>ROUND('табл 5,6'!M19*12*0.8,0)</f>
        <v>538</v>
      </c>
      <c r="N19" s="40">
        <f>ROUND('табл 5,6'!N19*12*0.8,0)</f>
        <v>672</v>
      </c>
      <c r="O19" s="40">
        <f>ROUND('табл 5,6'!O19*12*0.8,0)</f>
        <v>806</v>
      </c>
      <c r="P19" s="40">
        <f>ROUND('табл 5,6'!P19*12*0.8,0)</f>
        <v>941</v>
      </c>
      <c r="Q19" s="40">
        <f>ROUND('табл 5,6'!Q19*12*0.8,0)</f>
        <v>1075</v>
      </c>
      <c r="R19" s="40">
        <f>ROUND('табл 5,6'!R19*12*0.8,0)</f>
        <v>1210</v>
      </c>
      <c r="S19" s="40">
        <f>ROUND('табл 5,6'!S19*12*0.8,0)</f>
        <v>1152</v>
      </c>
      <c r="T19" s="40">
        <f>ROUND('табл 5,6'!T19*12*0.8,0)</f>
        <v>1267</v>
      </c>
      <c r="U19" s="40">
        <f>ROUND('табл 5,6'!U19*12*0.8,0)</f>
        <v>1382</v>
      </c>
      <c r="V19" s="40">
        <v>12</v>
      </c>
    </row>
    <row r="20" spans="1:22" ht="18.75">
      <c r="A20" s="53">
        <v>8</v>
      </c>
      <c r="B20" s="40">
        <f>ROUND('табл 5,6'!B20*12*0.8,0)</f>
        <v>1075</v>
      </c>
      <c r="C20" s="40">
        <f>ROUND('табл 5,6'!C20*12*0.8,0)</f>
        <v>941</v>
      </c>
      <c r="D20" s="40">
        <f>ROUND('табл 5,6'!D20*12*0.8,0)</f>
        <v>806</v>
      </c>
      <c r="E20" s="40">
        <f>ROUND('табл 5,6'!E20*12*0.8,0)</f>
        <v>672</v>
      </c>
      <c r="F20" s="40">
        <f>ROUND('табл 5,6'!F20*12*0.8,0)</f>
        <v>538</v>
      </c>
      <c r="G20" s="40">
        <f>ROUND('табл 5,6'!G20*12*0.8,0)</f>
        <v>461</v>
      </c>
      <c r="H20" s="40">
        <f>ROUND('табл 5,6'!H20*12*0.8,0)</f>
        <v>307</v>
      </c>
      <c r="I20" s="40">
        <f>ROUND('табл 5,6'!I20*12*0.8,0)</f>
        <v>154</v>
      </c>
      <c r="J20" s="38">
        <f>ROUND('табл 5,6'!J20*12*0.8,0)</f>
        <v>154</v>
      </c>
      <c r="K20" s="40">
        <f>ROUND('табл 5,6'!K20*12*0.8,0)</f>
        <v>154</v>
      </c>
      <c r="L20" s="40">
        <f>ROUND('табл 5,6'!L20*12*0.8,0)</f>
        <v>307</v>
      </c>
      <c r="M20" s="40">
        <f>ROUND('табл 5,6'!M20*12*0.8,0)</f>
        <v>461</v>
      </c>
      <c r="N20" s="40">
        <f>ROUND('табл 5,6'!N20*12*0.8,0)</f>
        <v>538</v>
      </c>
      <c r="O20" s="40">
        <f>ROUND('табл 5,6'!O20*12*0.8,0)</f>
        <v>672</v>
      </c>
      <c r="P20" s="40">
        <f>ROUND('табл 5,6'!P20*12*0.8,0)</f>
        <v>806</v>
      </c>
      <c r="Q20" s="40">
        <f>ROUND('табл 5,6'!Q20*12*0.8,0)</f>
        <v>941</v>
      </c>
      <c r="R20" s="40">
        <f>ROUND('табл 5,6'!R20*12*0.8,0)</f>
        <v>1075</v>
      </c>
      <c r="S20" s="40">
        <f>ROUND('табл 5,6'!S20*12*0.8,0)</f>
        <v>1210</v>
      </c>
      <c r="T20" s="40">
        <f>ROUND('табл 5,6'!T20*12*0.8,0)</f>
        <v>1152</v>
      </c>
      <c r="U20" s="40">
        <f>ROUND('табл 5,6'!U20*12*0.8,0)</f>
        <v>1267</v>
      </c>
      <c r="V20" s="37">
        <v>11</v>
      </c>
    </row>
    <row r="21" spans="1:22" ht="18.75">
      <c r="A21" s="53">
        <v>9</v>
      </c>
      <c r="B21" s="40">
        <f>ROUND('табл 5,6'!B21*12*0.8,0)</f>
        <v>1210</v>
      </c>
      <c r="C21" s="40">
        <f>ROUND('табл 5,6'!C21*12*0.8,0)</f>
        <v>1075</v>
      </c>
      <c r="D21" s="40">
        <f>ROUND('табл 5,6'!D21*12*0.8,0)</f>
        <v>941</v>
      </c>
      <c r="E21" s="40">
        <f>ROUND('табл 5,6'!E21*12*0.8,0)</f>
        <v>806</v>
      </c>
      <c r="F21" s="40">
        <f>ROUND('табл 5,6'!F21*12*0.8,0)</f>
        <v>672</v>
      </c>
      <c r="G21" s="40">
        <f>ROUND('табл 5,6'!G21*12*0.8,0)</f>
        <v>538</v>
      </c>
      <c r="H21" s="40">
        <f>ROUND('табл 5,6'!H21*12*0.8,0)</f>
        <v>461</v>
      </c>
      <c r="I21" s="40">
        <f>ROUND('табл 5,6'!I21*12*0.8,0)</f>
        <v>307</v>
      </c>
      <c r="J21" s="40">
        <f>ROUND('табл 5,6'!J21*12*0.8,0)</f>
        <v>154</v>
      </c>
      <c r="K21" s="38">
        <f>ROUND('табл 5,6'!K21*12*0.8,0)</f>
        <v>154</v>
      </c>
      <c r="L21" s="40">
        <f>ROUND('табл 5,6'!L21*12*0.8,0)</f>
        <v>154</v>
      </c>
      <c r="M21" s="40">
        <f>ROUND('табл 5,6'!M21*12*0.8,0)</f>
        <v>307</v>
      </c>
      <c r="N21" s="40">
        <f>ROUND('табл 5,6'!N21*12*0.8,0)</f>
        <v>461</v>
      </c>
      <c r="O21" s="40">
        <f>ROUND('табл 5,6'!O21*12*0.8,0)</f>
        <v>538</v>
      </c>
      <c r="P21" s="40">
        <f>ROUND('табл 5,6'!P21*12*0.8,0)</f>
        <v>672</v>
      </c>
      <c r="Q21" s="40">
        <f>ROUND('табл 5,6'!Q21*12*0.8,0)</f>
        <v>806</v>
      </c>
      <c r="R21" s="40">
        <f>ROUND('табл 5,6'!R21*12*0.8,0)</f>
        <v>941</v>
      </c>
      <c r="S21" s="40">
        <f>ROUND('табл 5,6'!S21*12*0.8,0)</f>
        <v>1075</v>
      </c>
      <c r="T21" s="40">
        <f>ROUND('табл 5,6'!T21*12*0.8,0)</f>
        <v>1210</v>
      </c>
      <c r="U21" s="40">
        <f>ROUND('табл 5,6'!U21*12*0.8,0)</f>
        <v>1152</v>
      </c>
      <c r="V21" s="40">
        <v>10</v>
      </c>
    </row>
    <row r="22" spans="1:22" ht="18.75">
      <c r="A22" s="53">
        <v>10</v>
      </c>
      <c r="B22" s="40">
        <f>ROUND('табл 5,6'!B22*12*0.8,0)</f>
        <v>1152</v>
      </c>
      <c r="C22" s="40">
        <f>ROUND('табл 5,6'!C22*12*0.8,0)</f>
        <v>1210</v>
      </c>
      <c r="D22" s="40">
        <f>ROUND('табл 5,6'!D22*12*0.8,0)</f>
        <v>1075</v>
      </c>
      <c r="E22" s="40">
        <f>ROUND('табл 5,6'!E22*12*0.8,0)</f>
        <v>941</v>
      </c>
      <c r="F22" s="40">
        <f>ROUND('табл 5,6'!F22*12*0.8,0)</f>
        <v>806</v>
      </c>
      <c r="G22" s="40">
        <f>ROUND('табл 5,6'!G22*12*0.8,0)</f>
        <v>672</v>
      </c>
      <c r="H22" s="40">
        <f>ROUND('табл 5,6'!H22*12*0.8,0)</f>
        <v>538</v>
      </c>
      <c r="I22" s="40">
        <f>ROUND('табл 5,6'!I22*12*0.8,0)</f>
        <v>461</v>
      </c>
      <c r="J22" s="40">
        <f>ROUND('табл 5,6'!J22*12*0.8,0)</f>
        <v>307</v>
      </c>
      <c r="K22" s="40">
        <f>ROUND('табл 5,6'!K22*12*0.8,0)</f>
        <v>154</v>
      </c>
      <c r="L22" s="38">
        <f>ROUND('табл 5,6'!L22*12*0.8,0)</f>
        <v>154</v>
      </c>
      <c r="M22" s="40">
        <f>ROUND('табл 5,6'!M22*12*0.8,0)</f>
        <v>154</v>
      </c>
      <c r="N22" s="40">
        <f>ROUND('табл 5,6'!N22*12*0.8,0)</f>
        <v>307</v>
      </c>
      <c r="O22" s="40">
        <f>ROUND('табл 5,6'!O22*12*0.8,0)</f>
        <v>461</v>
      </c>
      <c r="P22" s="40">
        <f>ROUND('табл 5,6'!P22*12*0.8,0)</f>
        <v>538</v>
      </c>
      <c r="Q22" s="40">
        <f>ROUND('табл 5,6'!Q22*12*0.8,0)</f>
        <v>672</v>
      </c>
      <c r="R22" s="40">
        <f>ROUND('табл 5,6'!R22*12*0.8,0)</f>
        <v>806</v>
      </c>
      <c r="S22" s="40">
        <f>ROUND('табл 5,6'!S22*12*0.8,0)</f>
        <v>941</v>
      </c>
      <c r="T22" s="40">
        <f>ROUND('табл 5,6'!T22*12*0.8,0)</f>
        <v>1075</v>
      </c>
      <c r="U22" s="40">
        <f>ROUND('табл 5,6'!U22*12*0.8,0)</f>
        <v>1210</v>
      </c>
      <c r="V22" s="37">
        <v>9</v>
      </c>
    </row>
    <row r="23" spans="1:22" ht="18.75">
      <c r="A23" s="53">
        <v>11</v>
      </c>
      <c r="B23" s="40">
        <f>ROUND('табл 5,6'!B23*12*0.8,0)</f>
        <v>1267</v>
      </c>
      <c r="C23" s="40">
        <f>ROUND('табл 5,6'!C23*12*0.8,0)</f>
        <v>1152</v>
      </c>
      <c r="D23" s="40">
        <f>ROUND('табл 5,6'!D23*12*0.8,0)</f>
        <v>1210</v>
      </c>
      <c r="E23" s="40">
        <f>ROUND('табл 5,6'!E23*12*0.8,0)</f>
        <v>1075</v>
      </c>
      <c r="F23" s="40">
        <f>ROUND('табл 5,6'!F23*12*0.8,0)</f>
        <v>941</v>
      </c>
      <c r="G23" s="40">
        <f>ROUND('табл 5,6'!G23*12*0.8,0)</f>
        <v>806</v>
      </c>
      <c r="H23" s="40">
        <f>ROUND('табл 5,6'!H23*12*0.8,0)</f>
        <v>672</v>
      </c>
      <c r="I23" s="40">
        <f>ROUND('табл 5,6'!I23*12*0.8,0)</f>
        <v>538</v>
      </c>
      <c r="J23" s="40">
        <f>ROUND('табл 5,6'!J23*12*0.8,0)</f>
        <v>461</v>
      </c>
      <c r="K23" s="40">
        <f>ROUND('табл 5,6'!K23*12*0.8,0)</f>
        <v>307</v>
      </c>
      <c r="L23" s="40">
        <f>ROUND('табл 5,6'!L23*12*0.8,0)</f>
        <v>154</v>
      </c>
      <c r="M23" s="38">
        <f>ROUND('табл 5,6'!M23*12*0.8,0)</f>
        <v>154</v>
      </c>
      <c r="N23" s="40">
        <f>ROUND('табл 5,6'!N23*12*0.8,0)</f>
        <v>154</v>
      </c>
      <c r="O23" s="40">
        <f>ROUND('табл 5,6'!O23*12*0.8,0)</f>
        <v>307</v>
      </c>
      <c r="P23" s="40">
        <f>ROUND('табл 5,6'!P23*12*0.8,0)</f>
        <v>461</v>
      </c>
      <c r="Q23" s="40">
        <f>ROUND('табл 5,6'!Q23*12*0.8,0)</f>
        <v>538</v>
      </c>
      <c r="R23" s="40">
        <f>ROUND('табл 5,6'!R23*12*0.8,0)</f>
        <v>672</v>
      </c>
      <c r="S23" s="40">
        <f>ROUND('табл 5,6'!S23*12*0.8,0)</f>
        <v>806</v>
      </c>
      <c r="T23" s="40">
        <f>ROUND('табл 5,6'!T23*12*0.8,0)</f>
        <v>941</v>
      </c>
      <c r="U23" s="40">
        <f>ROUND('табл 5,6'!U23*12*0.8,0)</f>
        <v>1075</v>
      </c>
      <c r="V23" s="40">
        <v>8</v>
      </c>
    </row>
    <row r="24" spans="1:22" ht="18.75">
      <c r="A24" s="53">
        <v>12</v>
      </c>
      <c r="B24" s="40">
        <f>ROUND('табл 5,6'!B24*12*0.8,0)</f>
        <v>1382</v>
      </c>
      <c r="C24" s="40">
        <f>ROUND('табл 5,6'!C24*12*0.8,0)</f>
        <v>1267</v>
      </c>
      <c r="D24" s="40">
        <f>ROUND('табл 5,6'!D24*12*0.8,0)</f>
        <v>1152</v>
      </c>
      <c r="E24" s="40">
        <f>ROUND('табл 5,6'!E24*12*0.8,0)</f>
        <v>1210</v>
      </c>
      <c r="F24" s="40">
        <f>ROUND('табл 5,6'!F24*12*0.8,0)</f>
        <v>1075</v>
      </c>
      <c r="G24" s="40">
        <f>ROUND('табл 5,6'!G24*12*0.8,0)</f>
        <v>941</v>
      </c>
      <c r="H24" s="40">
        <f>ROUND('табл 5,6'!H24*12*0.8,0)</f>
        <v>806</v>
      </c>
      <c r="I24" s="40">
        <f>ROUND('табл 5,6'!I24*12*0.8,0)</f>
        <v>672</v>
      </c>
      <c r="J24" s="40">
        <f>ROUND('табл 5,6'!J24*12*0.8,0)</f>
        <v>538</v>
      </c>
      <c r="K24" s="40">
        <f>ROUND('табл 5,6'!K24*12*0.8,0)</f>
        <v>461</v>
      </c>
      <c r="L24" s="40">
        <f>ROUND('табл 5,6'!L24*12*0.8,0)</f>
        <v>307</v>
      </c>
      <c r="M24" s="40">
        <f>ROUND('табл 5,6'!M24*12*0.8,0)</f>
        <v>154</v>
      </c>
      <c r="N24" s="38">
        <f>ROUND('табл 5,6'!N24*12*0.8,0)</f>
        <v>154</v>
      </c>
      <c r="O24" s="40">
        <f>ROUND('табл 5,6'!O24*12*0.8,0)</f>
        <v>154</v>
      </c>
      <c r="P24" s="40">
        <f>ROUND('табл 5,6'!P24*12*0.8,0)</f>
        <v>307</v>
      </c>
      <c r="Q24" s="40">
        <f>ROUND('табл 5,6'!Q24*12*0.8,0)</f>
        <v>461</v>
      </c>
      <c r="R24" s="40">
        <f>ROUND('табл 5,6'!R24*12*0.8,0)</f>
        <v>538</v>
      </c>
      <c r="S24" s="40">
        <f>ROUND('табл 5,6'!S24*12*0.8,0)</f>
        <v>672</v>
      </c>
      <c r="T24" s="40">
        <f>ROUND('табл 5,6'!T24*12*0.8,0)</f>
        <v>806</v>
      </c>
      <c r="U24" s="40">
        <f>ROUND('табл 5,6'!U24*12*0.8,0)</f>
        <v>941</v>
      </c>
      <c r="V24" s="37">
        <v>7</v>
      </c>
    </row>
    <row r="25" spans="1:22" ht="18.75">
      <c r="A25" s="53">
        <v>13</v>
      </c>
      <c r="B25" s="40">
        <f>ROUND('табл 5,6'!B25*12*0.8,0)</f>
        <v>1498</v>
      </c>
      <c r="C25" s="40">
        <f>ROUND('табл 5,6'!C25*12*0.8,0)</f>
        <v>1382</v>
      </c>
      <c r="D25" s="40">
        <f>ROUND('табл 5,6'!D25*12*0.8,0)</f>
        <v>1267</v>
      </c>
      <c r="E25" s="40">
        <f>ROUND('табл 5,6'!E25*12*0.8,0)</f>
        <v>1152</v>
      </c>
      <c r="F25" s="40">
        <f>ROUND('табл 5,6'!F25*12*0.8,0)</f>
        <v>1210</v>
      </c>
      <c r="G25" s="40">
        <f>ROUND('табл 5,6'!G25*12*0.8,0)</f>
        <v>1075</v>
      </c>
      <c r="H25" s="40">
        <f>ROUND('табл 5,6'!H25*12*0.8,0)</f>
        <v>941</v>
      </c>
      <c r="I25" s="40">
        <f>ROUND('табл 5,6'!I25*12*0.8,0)</f>
        <v>806</v>
      </c>
      <c r="J25" s="40">
        <f>ROUND('табл 5,6'!J25*12*0.8,0)</f>
        <v>672</v>
      </c>
      <c r="K25" s="40">
        <f>ROUND('табл 5,6'!K25*12*0.8,0)</f>
        <v>538</v>
      </c>
      <c r="L25" s="40">
        <f>ROUND('табл 5,6'!L25*12*0.8,0)</f>
        <v>461</v>
      </c>
      <c r="M25" s="40">
        <f>ROUND('табл 5,6'!M25*12*0.8,0)</f>
        <v>307</v>
      </c>
      <c r="N25" s="40">
        <f>ROUND('табл 5,6'!N25*12*0.8,0)</f>
        <v>154</v>
      </c>
      <c r="O25" s="38">
        <f>ROUND('табл 5,6'!O25*12*0.8,0)</f>
        <v>154</v>
      </c>
      <c r="P25" s="40">
        <f>ROUND('табл 5,6'!P25*12*0.8,0)</f>
        <v>154</v>
      </c>
      <c r="Q25" s="40">
        <f>ROUND('табл 5,6'!Q25*12*0.8,0)</f>
        <v>307</v>
      </c>
      <c r="R25" s="40">
        <f>ROUND('табл 5,6'!R25*12*0.8,0)</f>
        <v>461</v>
      </c>
      <c r="S25" s="40">
        <f>ROUND('табл 5,6'!S25*12*0.8,0)</f>
        <v>538</v>
      </c>
      <c r="T25" s="40">
        <f>ROUND('табл 5,6'!T25*12*0.8,0)</f>
        <v>672</v>
      </c>
      <c r="U25" s="40">
        <f>ROUND('табл 5,6'!U25*12*0.8,0)</f>
        <v>806</v>
      </c>
      <c r="V25" s="40">
        <v>6</v>
      </c>
    </row>
    <row r="26" spans="1:22" ht="18.75">
      <c r="A26" s="53">
        <v>14</v>
      </c>
      <c r="B26" s="40">
        <f>ROUND('табл 5,6'!B26*12*0.8,0)</f>
        <v>1613</v>
      </c>
      <c r="C26" s="40">
        <f>ROUND('табл 5,6'!C26*12*0.8,0)</f>
        <v>1498</v>
      </c>
      <c r="D26" s="40">
        <f>ROUND('табл 5,6'!D26*12*0.8,0)</f>
        <v>1382</v>
      </c>
      <c r="E26" s="40">
        <f>ROUND('табл 5,6'!E26*12*0.8,0)</f>
        <v>1267</v>
      </c>
      <c r="F26" s="40">
        <f>ROUND('табл 5,6'!F26*12*0.8,0)</f>
        <v>1152</v>
      </c>
      <c r="G26" s="40">
        <f>ROUND('табл 5,6'!G26*12*0.8,0)</f>
        <v>1210</v>
      </c>
      <c r="H26" s="40">
        <f>ROUND('табл 5,6'!H26*12*0.8,0)</f>
        <v>1075</v>
      </c>
      <c r="I26" s="40">
        <f>ROUND('табл 5,6'!I26*12*0.8,0)</f>
        <v>941</v>
      </c>
      <c r="J26" s="40">
        <f>ROUND('табл 5,6'!J26*12*0.8,0)</f>
        <v>806</v>
      </c>
      <c r="K26" s="40">
        <f>ROUND('табл 5,6'!K26*12*0.8,0)</f>
        <v>672</v>
      </c>
      <c r="L26" s="40">
        <f>ROUND('табл 5,6'!L26*12*0.8,0)</f>
        <v>538</v>
      </c>
      <c r="M26" s="40">
        <f>ROUND('табл 5,6'!M26*12*0.8,0)</f>
        <v>461</v>
      </c>
      <c r="N26" s="40">
        <f>ROUND('табл 5,6'!N26*12*0.8,0)</f>
        <v>307</v>
      </c>
      <c r="O26" s="40">
        <f>ROUND('табл 5,6'!O26*12*0.8,0)</f>
        <v>154</v>
      </c>
      <c r="P26" s="38">
        <f>ROUND('табл 5,6'!P26*12*0.8,0)</f>
        <v>154</v>
      </c>
      <c r="Q26" s="40">
        <f>ROUND('табл 5,6'!Q26*12*0.8,0)</f>
        <v>154</v>
      </c>
      <c r="R26" s="40">
        <f>ROUND('табл 5,6'!R26*12*0.8,0)</f>
        <v>307</v>
      </c>
      <c r="S26" s="40">
        <f>ROUND('табл 5,6'!S26*12*0.8,0)</f>
        <v>461</v>
      </c>
      <c r="T26" s="40">
        <f>ROUND('табл 5,6'!T26*12*0.8,0)</f>
        <v>538</v>
      </c>
      <c r="U26" s="40">
        <f>ROUND('табл 5,6'!U26*12*0.8,0)</f>
        <v>672</v>
      </c>
      <c r="V26" s="37">
        <v>5</v>
      </c>
    </row>
    <row r="27" spans="1:22" ht="18.75">
      <c r="A27" s="50">
        <v>15</v>
      </c>
      <c r="B27" s="40">
        <f>ROUND('табл 5,6'!B27*12*0.8,0)</f>
        <v>1728</v>
      </c>
      <c r="C27" s="40">
        <f>ROUND('табл 5,6'!C27*12*0.8,0)</f>
        <v>1613</v>
      </c>
      <c r="D27" s="40">
        <f>ROUND('табл 5,6'!D27*12*0.8,0)</f>
        <v>1498</v>
      </c>
      <c r="E27" s="40">
        <f>ROUND('табл 5,6'!E27*12*0.8,0)</f>
        <v>1382</v>
      </c>
      <c r="F27" s="40">
        <f>ROUND('табл 5,6'!F27*12*0.8,0)</f>
        <v>1267</v>
      </c>
      <c r="G27" s="40">
        <f>ROUND('табл 5,6'!G27*12*0.8,0)</f>
        <v>1152</v>
      </c>
      <c r="H27" s="40">
        <f>ROUND('табл 5,6'!H27*12*0.8,0)</f>
        <v>1210</v>
      </c>
      <c r="I27" s="40">
        <f>ROUND('табл 5,6'!I27*12*0.8,0)</f>
        <v>1075</v>
      </c>
      <c r="J27" s="40">
        <f>ROUND('табл 5,6'!J27*12*0.8,0)</f>
        <v>941</v>
      </c>
      <c r="K27" s="40">
        <f>ROUND('табл 5,6'!K27*12*0.8,0)</f>
        <v>806</v>
      </c>
      <c r="L27" s="40">
        <f>ROUND('табл 5,6'!L27*12*0.8,0)</f>
        <v>672</v>
      </c>
      <c r="M27" s="40">
        <f>ROUND('табл 5,6'!M27*12*0.8,0)</f>
        <v>538</v>
      </c>
      <c r="N27" s="40">
        <f>ROUND('табл 5,6'!N27*12*0.8,0)</f>
        <v>461</v>
      </c>
      <c r="O27" s="40">
        <f>ROUND('табл 5,6'!O27*12*0.8,0)</f>
        <v>307</v>
      </c>
      <c r="P27" s="40">
        <f>ROUND('табл 5,6'!P27*12*0.8,0)</f>
        <v>154</v>
      </c>
      <c r="Q27" s="38">
        <f>ROUND('табл 5,6'!Q27*12*0.8,0)</f>
        <v>154</v>
      </c>
      <c r="R27" s="40">
        <f>ROUND('табл 5,6'!R27*12*0.8,0)</f>
        <v>154</v>
      </c>
      <c r="S27" s="40">
        <f>ROUND('табл 5,6'!S27*12*0.8,0)</f>
        <v>307</v>
      </c>
      <c r="T27" s="40">
        <f>ROUND('табл 5,6'!T27*12*0.8,0)</f>
        <v>461</v>
      </c>
      <c r="U27" s="40">
        <f>ROUND('табл 5,6'!U27*12*0.8,0)</f>
        <v>538</v>
      </c>
      <c r="V27" s="40">
        <v>4</v>
      </c>
    </row>
    <row r="28" spans="1:22" ht="18.75">
      <c r="A28" s="50">
        <v>16</v>
      </c>
      <c r="B28" s="40">
        <f>ROUND('табл 5,6'!B28*12*0.8,0)</f>
        <v>1843</v>
      </c>
      <c r="C28" s="40">
        <f>ROUND('табл 5,6'!C28*12*0.8,0)</f>
        <v>1728</v>
      </c>
      <c r="D28" s="40">
        <f>ROUND('табл 5,6'!D28*12*0.8,0)</f>
        <v>1613</v>
      </c>
      <c r="E28" s="40">
        <f>ROUND('табл 5,6'!E28*12*0.8,0)</f>
        <v>1498</v>
      </c>
      <c r="F28" s="40">
        <f>ROUND('табл 5,6'!F28*12*0.8,0)</f>
        <v>1382</v>
      </c>
      <c r="G28" s="40">
        <f>ROUND('табл 5,6'!G28*12*0.8,0)</f>
        <v>1267</v>
      </c>
      <c r="H28" s="40">
        <f>ROUND('табл 5,6'!H28*12*0.8,0)</f>
        <v>1152</v>
      </c>
      <c r="I28" s="40">
        <f>ROUND('табл 5,6'!I28*12*0.8,0)</f>
        <v>1210</v>
      </c>
      <c r="J28" s="40">
        <f>ROUND('табл 5,6'!J28*12*0.8,0)</f>
        <v>1075</v>
      </c>
      <c r="K28" s="40">
        <f>ROUND('табл 5,6'!K28*12*0.8,0)</f>
        <v>941</v>
      </c>
      <c r="L28" s="40">
        <f>ROUND('табл 5,6'!L28*12*0.8,0)</f>
        <v>806</v>
      </c>
      <c r="M28" s="40">
        <f>ROUND('табл 5,6'!M28*12*0.8,0)</f>
        <v>672</v>
      </c>
      <c r="N28" s="40">
        <f>ROUND('табл 5,6'!N28*12*0.8,0)</f>
        <v>538</v>
      </c>
      <c r="O28" s="40">
        <f>ROUND('табл 5,6'!O28*12*0.8,0)</f>
        <v>461</v>
      </c>
      <c r="P28" s="40">
        <f>ROUND('табл 5,6'!P28*12*0.8,0)</f>
        <v>307</v>
      </c>
      <c r="Q28" s="40">
        <f>ROUND('табл 5,6'!Q28*12*0.8,0)</f>
        <v>154</v>
      </c>
      <c r="R28" s="38">
        <f>ROUND('табл 5,6'!R28*12*0.8,0)</f>
        <v>154</v>
      </c>
      <c r="S28" s="40">
        <f>ROUND('табл 5,6'!S28*12*0.8,0)</f>
        <v>154</v>
      </c>
      <c r="T28" s="40">
        <f>ROUND('табл 5,6'!T28*12*0.8,0)</f>
        <v>307</v>
      </c>
      <c r="U28" s="40">
        <f>ROUND('табл 5,6'!U28*12*0.8,0)</f>
        <v>461</v>
      </c>
      <c r="V28" s="37">
        <v>3</v>
      </c>
    </row>
    <row r="29" spans="1:22" ht="18.75">
      <c r="A29" s="50">
        <v>17</v>
      </c>
      <c r="B29" s="40">
        <f>ROUND('табл 5,6'!B29*12*0.8,0)</f>
        <v>1958</v>
      </c>
      <c r="C29" s="40">
        <f>ROUND('табл 5,6'!C29*12*0.8,0)</f>
        <v>1843</v>
      </c>
      <c r="D29" s="40">
        <f>ROUND('табл 5,6'!D29*12*0.8,0)</f>
        <v>1728</v>
      </c>
      <c r="E29" s="40">
        <f>ROUND('табл 5,6'!E29*12*0.8,0)</f>
        <v>1613</v>
      </c>
      <c r="F29" s="40">
        <f>ROUND('табл 5,6'!F29*12*0.8,0)</f>
        <v>1498</v>
      </c>
      <c r="G29" s="40">
        <f>ROUND('табл 5,6'!G29*12*0.8,0)</f>
        <v>1382</v>
      </c>
      <c r="H29" s="40">
        <f>ROUND('табл 5,6'!H29*12*0.8,0)</f>
        <v>1267</v>
      </c>
      <c r="I29" s="40">
        <f>ROUND('табл 5,6'!I29*12*0.8,0)</f>
        <v>1152</v>
      </c>
      <c r="J29" s="40">
        <f>ROUND('табл 5,6'!J29*12*0.8,0)</f>
        <v>1210</v>
      </c>
      <c r="K29" s="40">
        <f>ROUND('табл 5,6'!K29*12*0.8,0)</f>
        <v>1075</v>
      </c>
      <c r="L29" s="40">
        <f>ROUND('табл 5,6'!L29*12*0.8,0)</f>
        <v>941</v>
      </c>
      <c r="M29" s="40">
        <f>ROUND('табл 5,6'!M29*12*0.8,0)</f>
        <v>806</v>
      </c>
      <c r="N29" s="40">
        <f>ROUND('табл 5,6'!N29*12*0.8,0)</f>
        <v>672</v>
      </c>
      <c r="O29" s="40">
        <f>ROUND('табл 5,6'!O29*12*0.8,0)</f>
        <v>538</v>
      </c>
      <c r="P29" s="40">
        <f>ROUND('табл 5,6'!P29*12*0.8,0)</f>
        <v>461</v>
      </c>
      <c r="Q29" s="40">
        <f>ROUND('табл 5,6'!Q29*12*0.8,0)</f>
        <v>307</v>
      </c>
      <c r="R29" s="40">
        <f>ROUND('табл 5,6'!R29*12*0.8,0)</f>
        <v>154</v>
      </c>
      <c r="S29" s="38">
        <f>ROUND('табл 5,6'!S29*12*0.8,0)</f>
        <v>154</v>
      </c>
      <c r="T29" s="40">
        <f>ROUND('табл 5,6'!T29*12*0.8,0)</f>
        <v>154</v>
      </c>
      <c r="U29" s="40">
        <f>ROUND('табл 5,6'!U29*12*0.8,0)</f>
        <v>307</v>
      </c>
      <c r="V29" s="40">
        <v>2</v>
      </c>
    </row>
    <row r="30" spans="1:22" ht="18.75">
      <c r="A30" s="50">
        <v>18</v>
      </c>
      <c r="B30" s="40">
        <f>ROUND('табл 5,6'!B30*12*0.8,0)</f>
        <v>2074</v>
      </c>
      <c r="C30" s="40">
        <f>ROUND('табл 5,6'!C30*12*0.8,0)</f>
        <v>1958</v>
      </c>
      <c r="D30" s="40">
        <f>ROUND('табл 5,6'!D30*12*0.8,0)</f>
        <v>1843</v>
      </c>
      <c r="E30" s="40">
        <f>ROUND('табл 5,6'!E30*12*0.8,0)</f>
        <v>1728</v>
      </c>
      <c r="F30" s="40">
        <f>ROUND('табл 5,6'!F30*12*0.8,0)</f>
        <v>1613</v>
      </c>
      <c r="G30" s="40">
        <f>ROUND('табл 5,6'!G30*12*0.8,0)</f>
        <v>1498</v>
      </c>
      <c r="H30" s="40">
        <f>ROUND('табл 5,6'!H30*12*0.8,0)</f>
        <v>1382</v>
      </c>
      <c r="I30" s="40">
        <f>ROUND('табл 5,6'!I30*12*0.8,0)</f>
        <v>1267</v>
      </c>
      <c r="J30" s="40">
        <f>ROUND('табл 5,6'!J30*12*0.8,0)</f>
        <v>1152</v>
      </c>
      <c r="K30" s="40">
        <f>ROUND('табл 5,6'!K30*12*0.8,0)</f>
        <v>1210</v>
      </c>
      <c r="L30" s="40">
        <f>ROUND('табл 5,6'!L30*12*0.8,0)</f>
        <v>1075</v>
      </c>
      <c r="M30" s="40">
        <f>ROUND('табл 5,6'!M30*12*0.8,0)</f>
        <v>941</v>
      </c>
      <c r="N30" s="40">
        <f>ROUND('табл 5,6'!N30*12*0.8,0)</f>
        <v>806</v>
      </c>
      <c r="O30" s="40">
        <f>ROUND('табл 5,6'!O30*12*0.8,0)</f>
        <v>672</v>
      </c>
      <c r="P30" s="40">
        <f>ROUND('табл 5,6'!P30*12*0.8,0)</f>
        <v>538</v>
      </c>
      <c r="Q30" s="40">
        <f>ROUND('табл 5,6'!Q30*12*0.8,0)</f>
        <v>461</v>
      </c>
      <c r="R30" s="40">
        <f>ROUND('табл 5,6'!R30*12*0.8,0)</f>
        <v>307</v>
      </c>
      <c r="S30" s="40">
        <f>ROUND('табл 5,6'!S30*12*0.8,0)</f>
        <v>154</v>
      </c>
      <c r="T30" s="38">
        <f>ROUND('табл 5,6'!T30*12*0.8,0)</f>
        <v>154</v>
      </c>
      <c r="U30" s="40">
        <f>ROUND('табл 5,6'!U30*12*0.8,0)</f>
        <v>154</v>
      </c>
      <c r="V30" s="37">
        <v>1</v>
      </c>
    </row>
    <row r="31" spans="1:22" ht="18.75">
      <c r="A31" s="50">
        <v>19</v>
      </c>
      <c r="B31" s="40">
        <f>ROUND('табл 5,6'!B31*12*0.8,0)</f>
        <v>2189</v>
      </c>
      <c r="C31" s="40">
        <f>ROUND('табл 5,6'!C31*12*0.8,0)</f>
        <v>2074</v>
      </c>
      <c r="D31" s="40">
        <f>ROUND('табл 5,6'!D31*12*0.8,0)</f>
        <v>1958</v>
      </c>
      <c r="E31" s="40">
        <f>ROUND('табл 5,6'!E31*12*0.8,0)</f>
        <v>1843</v>
      </c>
      <c r="F31" s="40">
        <f>ROUND('табл 5,6'!F31*12*0.8,0)</f>
        <v>1728</v>
      </c>
      <c r="G31" s="40">
        <f>ROUND('табл 5,6'!G31*12*0.8,0)</f>
        <v>1613</v>
      </c>
      <c r="H31" s="40">
        <f>ROUND('табл 5,6'!H31*12*0.8,0)</f>
        <v>1498</v>
      </c>
      <c r="I31" s="40">
        <f>ROUND('табл 5,6'!I31*12*0.8,0)</f>
        <v>1382</v>
      </c>
      <c r="J31" s="40">
        <f>ROUND('табл 5,6'!J31*12*0.8,0)</f>
        <v>1267</v>
      </c>
      <c r="K31" s="40">
        <f>ROUND('табл 5,6'!K31*12*0.8,0)</f>
        <v>1152</v>
      </c>
      <c r="L31" s="40">
        <f>ROUND('табл 5,6'!L31*12*0.8,0)</f>
        <v>1210</v>
      </c>
      <c r="M31" s="40">
        <f>ROUND('табл 5,6'!M31*12*0.8,0)</f>
        <v>1075</v>
      </c>
      <c r="N31" s="40">
        <f>ROUND('табл 5,6'!N31*12*0.8,0)</f>
        <v>941</v>
      </c>
      <c r="O31" s="40">
        <f>ROUND('табл 5,6'!O31*12*0.8,0)</f>
        <v>806</v>
      </c>
      <c r="P31" s="40">
        <f>ROUND('табл 5,6'!P31*12*0.8,0)</f>
        <v>672</v>
      </c>
      <c r="Q31" s="40">
        <f>ROUND('табл 5,6'!Q31*12*0.8,0)</f>
        <v>538</v>
      </c>
      <c r="R31" s="40">
        <f>ROUND('табл 5,6'!R31*12*0.8,0)</f>
        <v>461</v>
      </c>
      <c r="S31" s="40">
        <f>ROUND('табл 5,6'!S31*12*0.8,0)</f>
        <v>307</v>
      </c>
      <c r="T31" s="40">
        <f>ROUND('табл 5,6'!T31*12*0.8,0)</f>
        <v>154</v>
      </c>
      <c r="U31" s="38">
        <f>ROUND('табл 5,6'!U31*12*0.8,0)</f>
        <v>154</v>
      </c>
      <c r="V31" s="40">
        <v>0</v>
      </c>
    </row>
    <row r="32" spans="1:22" ht="15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6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26.25" customHeight="1">
      <c r="A34" s="57" t="s">
        <v>28</v>
      </c>
      <c r="B34" s="57"/>
      <c r="C34" s="58"/>
      <c r="D34" s="59"/>
      <c r="E34" s="59"/>
      <c r="F34" s="58"/>
      <c r="G34" s="59"/>
      <c r="H34" s="59"/>
      <c r="I34" s="42"/>
      <c r="J34" s="42"/>
      <c r="K34" s="42"/>
      <c r="L34" s="42"/>
      <c r="M34" s="42"/>
    </row>
    <row r="35" spans="1:13" ht="26.25" customHeight="1">
      <c r="A35" s="42" t="s">
        <v>17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5.75">
      <c r="A37" s="147"/>
      <c r="B37" s="147"/>
      <c r="C37" s="147"/>
      <c r="D37" s="147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5.75">
      <c r="A38" s="147"/>
      <c r="B38" s="147"/>
      <c r="C38" s="147"/>
      <c r="D38" s="147"/>
      <c r="E38" s="42"/>
      <c r="F38" s="42"/>
      <c r="G38" s="42"/>
      <c r="H38" s="42"/>
      <c r="I38" s="42"/>
      <c r="J38" s="42"/>
      <c r="K38" s="42"/>
      <c r="L38" s="42"/>
      <c r="M38" s="42"/>
    </row>
  </sheetData>
  <mergeCells count="29">
    <mergeCell ref="P1:V1"/>
    <mergeCell ref="P3:V3"/>
    <mergeCell ref="P4:V4"/>
    <mergeCell ref="P5:V5"/>
    <mergeCell ref="A8:V8"/>
    <mergeCell ref="A7:V7"/>
    <mergeCell ref="A38:D38"/>
    <mergeCell ref="Q10:Q11"/>
    <mergeCell ref="R10:R11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T10:T11"/>
    <mergeCell ref="V10:V11"/>
    <mergeCell ref="A37:D37"/>
    <mergeCell ref="K10:K11"/>
    <mergeCell ref="L10:L11"/>
    <mergeCell ref="M10:M11"/>
    <mergeCell ref="H10:H11"/>
    <mergeCell ref="I10:I11"/>
    <mergeCell ref="J10:J11"/>
    <mergeCell ref="S10:S11"/>
    <mergeCell ref="U10:U11"/>
  </mergeCells>
  <pageMargins left="0.39370078740157483" right="0.39370078740157483" top="1.1417322834645669" bottom="0.74803149606299213" header="0.31496062992125984" footer="0.31496062992125984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>
      <selection activeCell="A7" sqref="A7:V31"/>
    </sheetView>
  </sheetViews>
  <sheetFormatPr defaultRowHeight="15"/>
  <cols>
    <col min="2" max="10" width="9.28515625" bestFit="1" customWidth="1"/>
    <col min="11" max="11" width="9.5703125" bestFit="1" customWidth="1"/>
    <col min="12" max="12" width="9.28515625" bestFit="1" customWidth="1"/>
    <col min="13" max="20" width="9.5703125" bestFit="1" customWidth="1"/>
    <col min="21" max="21" width="9.5703125" customWidth="1"/>
  </cols>
  <sheetData>
    <row r="1" spans="1:25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48" t="s">
        <v>8</v>
      </c>
      <c r="Q1" s="148"/>
      <c r="R1" s="148"/>
      <c r="S1" s="148"/>
      <c r="T1" s="148"/>
      <c r="U1" s="148"/>
      <c r="V1" s="148"/>
      <c r="W1" s="41"/>
      <c r="X1" s="41"/>
      <c r="Y1" s="41"/>
    </row>
    <row r="2" spans="1:25" ht="18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5" t="s">
        <v>4</v>
      </c>
      <c r="Q2" s="55"/>
      <c r="R2" s="55"/>
      <c r="S2" s="55"/>
      <c r="T2" s="55"/>
      <c r="U2" s="55"/>
      <c r="V2" s="55"/>
      <c r="W2" s="41"/>
      <c r="X2" s="41"/>
      <c r="Y2" s="41"/>
    </row>
    <row r="3" spans="1:25" ht="18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48" t="s">
        <v>9</v>
      </c>
      <c r="Q3" s="148"/>
      <c r="R3" s="148"/>
      <c r="S3" s="148"/>
      <c r="T3" s="148"/>
      <c r="U3" s="148"/>
      <c r="V3" s="148"/>
      <c r="W3" s="41"/>
      <c r="X3" s="41"/>
      <c r="Y3" s="41"/>
    </row>
    <row r="4" spans="1:25" ht="18.75">
      <c r="A4" s="41"/>
      <c r="B4" s="41"/>
      <c r="C4" s="43"/>
      <c r="D4" s="41"/>
      <c r="E4" s="41"/>
      <c r="F4" s="41"/>
      <c r="G4" s="41"/>
      <c r="H4" s="41"/>
      <c r="I4" s="41"/>
      <c r="J4" s="41"/>
      <c r="K4" s="41"/>
      <c r="L4" s="44"/>
      <c r="M4" s="44"/>
      <c r="N4" s="44"/>
      <c r="O4" s="44"/>
      <c r="P4" s="148" t="s">
        <v>26</v>
      </c>
      <c r="Q4" s="148"/>
      <c r="R4" s="148"/>
      <c r="S4" s="148"/>
      <c r="T4" s="148"/>
      <c r="U4" s="148"/>
      <c r="V4" s="148"/>
      <c r="W4" s="41"/>
      <c r="X4" s="41"/>
      <c r="Y4" s="41"/>
    </row>
    <row r="5" spans="1:25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48" t="s">
        <v>10</v>
      </c>
      <c r="Q5" s="148"/>
      <c r="R5" s="148"/>
      <c r="S5" s="148"/>
      <c r="T5" s="148"/>
      <c r="U5" s="148"/>
      <c r="V5" s="148"/>
      <c r="W5" s="41"/>
      <c r="X5" s="41"/>
      <c r="Y5" s="41"/>
    </row>
    <row r="6" spans="1:25" ht="18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55"/>
      <c r="R6" s="55"/>
      <c r="S6" s="55"/>
      <c r="T6" s="55"/>
      <c r="U6" s="55"/>
      <c r="V6" s="55"/>
      <c r="W6" s="41"/>
      <c r="X6" s="41"/>
      <c r="Y6" s="41"/>
    </row>
    <row r="7" spans="1:25" ht="15.75">
      <c r="A7" s="149" t="s">
        <v>16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61"/>
      <c r="X7" s="61"/>
      <c r="Y7" s="61"/>
    </row>
    <row r="8" spans="1:25" ht="15.75">
      <c r="A8" s="149" t="s">
        <v>27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60"/>
      <c r="X8" s="60"/>
      <c r="Y8" s="60"/>
    </row>
    <row r="9" spans="1:25" ht="15.75">
      <c r="A9" s="4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6"/>
      <c r="S9" s="46"/>
      <c r="T9" s="46"/>
      <c r="U9" s="46"/>
      <c r="V9" s="46" t="s">
        <v>3</v>
      </c>
      <c r="W9" s="41"/>
      <c r="X9" s="41"/>
      <c r="Y9" s="41"/>
    </row>
    <row r="10" spans="1:25" ht="18.75" customHeight="1">
      <c r="A10" s="47" t="s">
        <v>11</v>
      </c>
      <c r="B10" s="144">
        <v>0</v>
      </c>
      <c r="C10" s="144">
        <v>1</v>
      </c>
      <c r="D10" s="144">
        <v>2</v>
      </c>
      <c r="E10" s="144">
        <v>3</v>
      </c>
      <c r="F10" s="144">
        <v>4</v>
      </c>
      <c r="G10" s="144">
        <v>5</v>
      </c>
      <c r="H10" s="144">
        <v>6</v>
      </c>
      <c r="I10" s="144">
        <v>7</v>
      </c>
      <c r="J10" s="144">
        <v>8</v>
      </c>
      <c r="K10" s="144">
        <v>9</v>
      </c>
      <c r="L10" s="144">
        <v>10</v>
      </c>
      <c r="M10" s="144">
        <v>11</v>
      </c>
      <c r="N10" s="144">
        <v>12</v>
      </c>
      <c r="O10" s="144">
        <v>13</v>
      </c>
      <c r="P10" s="144">
        <v>14</v>
      </c>
      <c r="Q10" s="144">
        <v>15</v>
      </c>
      <c r="R10" s="144">
        <v>16</v>
      </c>
      <c r="S10" s="144">
        <v>17</v>
      </c>
      <c r="T10" s="144">
        <v>18</v>
      </c>
      <c r="U10" s="144">
        <v>19</v>
      </c>
      <c r="V10" s="146" t="s">
        <v>12</v>
      </c>
      <c r="W10" s="41"/>
      <c r="X10" s="41"/>
      <c r="Y10" s="41"/>
    </row>
    <row r="11" spans="1:25" ht="18.75" customHeight="1">
      <c r="A11" s="48" t="s">
        <v>13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  <c r="W11" s="41"/>
      <c r="X11" s="41"/>
      <c r="Y11" s="41"/>
    </row>
    <row r="12" spans="1:25" ht="18.75">
      <c r="A12" s="49">
        <v>0</v>
      </c>
      <c r="B12" s="38">
        <f>ROUND('табл 5,6'!B47*12*0.8,0)</f>
        <v>58</v>
      </c>
      <c r="C12" s="40">
        <f>ROUND('табл 5,6'!C47*12*0.8,0)</f>
        <v>58</v>
      </c>
      <c r="D12" s="40">
        <f>ROUND('табл 5,6'!D47*12*0.8,0)</f>
        <v>86</v>
      </c>
      <c r="E12" s="40">
        <f>ROUND('табл 5,6'!E47*12*0.8,0)</f>
        <v>144</v>
      </c>
      <c r="F12" s="40">
        <f>ROUND('табл 5,6'!F47*12*0.8,0)</f>
        <v>154</v>
      </c>
      <c r="G12" s="40">
        <f>ROUND('табл 5,6'!G47*12*0.8,0)</f>
        <v>211</v>
      </c>
      <c r="H12" s="40">
        <f>ROUND('табл 5,6'!H47*12*0.8,0)</f>
        <v>250</v>
      </c>
      <c r="I12" s="40">
        <f>ROUND('табл 5,6'!I47*12*0.8,0)</f>
        <v>278</v>
      </c>
      <c r="J12" s="40">
        <f>ROUND('табл 5,6'!J47*12*0.8,0)</f>
        <v>317</v>
      </c>
      <c r="K12" s="40">
        <f>ROUND('табл 5,6'!K47*12*0.8,0)</f>
        <v>355</v>
      </c>
      <c r="L12" s="40">
        <f>ROUND('табл 5,6'!L47*12*0.8,0)</f>
        <v>346</v>
      </c>
      <c r="M12" s="40">
        <f>ROUND('табл 5,6'!M47*12*0.8,0)</f>
        <v>384</v>
      </c>
      <c r="N12" s="40">
        <f>ROUND('табл 5,6'!N47*12*0.8,0)</f>
        <v>413</v>
      </c>
      <c r="O12" s="40">
        <f>ROUND('табл 5,6'!O47*12*0.8,0)</f>
        <v>451</v>
      </c>
      <c r="P12" s="40">
        <f>ROUND('табл 5,6'!P47*12*0.8,0)</f>
        <v>480</v>
      </c>
      <c r="Q12" s="40">
        <f>ROUND('табл 5,6'!Q47*12*0.8,0)</f>
        <v>518</v>
      </c>
      <c r="R12" s="40">
        <f>ROUND('табл 5,6'!R47*12*0.8,0)</f>
        <v>557</v>
      </c>
      <c r="S12" s="40">
        <f>ROUND('табл 5,6'!S47*12*0.8,0)</f>
        <v>586</v>
      </c>
      <c r="T12" s="40">
        <f>ROUND('табл 5,6'!T47*12*0.8,0)</f>
        <v>624</v>
      </c>
      <c r="U12" s="40">
        <f>ROUND('табл 5,6'!U47*12*0.8,0)</f>
        <v>653</v>
      </c>
      <c r="V12" s="50">
        <v>19</v>
      </c>
      <c r="W12" s="41"/>
      <c r="X12" s="41"/>
      <c r="Y12" s="41"/>
    </row>
    <row r="13" spans="1:25" ht="18.75">
      <c r="A13" s="49">
        <v>1</v>
      </c>
      <c r="B13" s="40">
        <f>ROUND('табл 5,6'!B48*12*0.8,0)</f>
        <v>58</v>
      </c>
      <c r="C13" s="38">
        <f>ROUND('табл 5,6'!C48*12*0.8,0)</f>
        <v>58</v>
      </c>
      <c r="D13" s="40">
        <f>ROUND('табл 5,6'!D48*12*0.8,0)</f>
        <v>58</v>
      </c>
      <c r="E13" s="40">
        <f>ROUND('табл 5,6'!E48*12*0.8,0)</f>
        <v>86</v>
      </c>
      <c r="F13" s="40">
        <f>ROUND('табл 5,6'!F48*12*0.8,0)</f>
        <v>144</v>
      </c>
      <c r="G13" s="40">
        <f>ROUND('табл 5,6'!G48*12*0.8,0)</f>
        <v>154</v>
      </c>
      <c r="H13" s="40">
        <f>ROUND('табл 5,6'!H48*12*0.8,0)</f>
        <v>211</v>
      </c>
      <c r="I13" s="40">
        <f>ROUND('табл 5,6'!I48*12*0.8,0)</f>
        <v>250</v>
      </c>
      <c r="J13" s="40">
        <f>ROUND('табл 5,6'!J48*12*0.8,0)</f>
        <v>278</v>
      </c>
      <c r="K13" s="40">
        <f>ROUND('табл 5,6'!K48*12*0.8,0)</f>
        <v>317</v>
      </c>
      <c r="L13" s="40">
        <f>ROUND('табл 5,6'!L48*12*0.8,0)</f>
        <v>355</v>
      </c>
      <c r="M13" s="40">
        <f>ROUND('табл 5,6'!M48*12*0.8,0)</f>
        <v>346</v>
      </c>
      <c r="N13" s="40">
        <f>ROUND('табл 5,6'!N48*12*0.8,0)</f>
        <v>384</v>
      </c>
      <c r="O13" s="40">
        <f>ROUND('табл 5,6'!O48*12*0.8,0)</f>
        <v>413</v>
      </c>
      <c r="P13" s="40">
        <f>ROUND('табл 5,6'!P48*12*0.8,0)</f>
        <v>451</v>
      </c>
      <c r="Q13" s="40">
        <f>ROUND('табл 5,6'!Q48*12*0.8,0)</f>
        <v>480</v>
      </c>
      <c r="R13" s="40">
        <f>ROUND('табл 5,6'!R48*12*0.8,0)</f>
        <v>518</v>
      </c>
      <c r="S13" s="40">
        <f>ROUND('табл 5,6'!S48*12*0.8,0)</f>
        <v>557</v>
      </c>
      <c r="T13" s="40">
        <f>ROUND('табл 5,6'!T48*12*0.8,0)</f>
        <v>586</v>
      </c>
      <c r="U13" s="40">
        <f>ROUND('табл 5,6'!U48*12*0.8,0)</f>
        <v>624</v>
      </c>
      <c r="V13" s="50">
        <v>18</v>
      </c>
      <c r="W13" s="41"/>
      <c r="X13" s="41"/>
      <c r="Y13" s="41"/>
    </row>
    <row r="14" spans="1:25" ht="18.75">
      <c r="A14" s="51">
        <v>2</v>
      </c>
      <c r="B14" s="40">
        <f>ROUND('табл 5,6'!B49*12*0.8,0)</f>
        <v>86</v>
      </c>
      <c r="C14" s="40">
        <f>ROUND('табл 5,6'!C49*12*0.8,0)</f>
        <v>58</v>
      </c>
      <c r="D14" s="38">
        <f>ROUND('табл 5,6'!D49*12*0.8,0)</f>
        <v>58</v>
      </c>
      <c r="E14" s="40">
        <f>ROUND('табл 5,6'!E49*12*0.8,0)</f>
        <v>58</v>
      </c>
      <c r="F14" s="40">
        <f>ROUND('табл 5,6'!F49*12*0.8,0)</f>
        <v>86</v>
      </c>
      <c r="G14" s="40">
        <f>ROUND('табл 5,6'!G49*12*0.8,0)</f>
        <v>144</v>
      </c>
      <c r="H14" s="40">
        <f>ROUND('табл 5,6'!H49*12*0.8,0)</f>
        <v>154</v>
      </c>
      <c r="I14" s="40">
        <f>ROUND('табл 5,6'!I49*12*0.8,0)</f>
        <v>211</v>
      </c>
      <c r="J14" s="40">
        <f>ROUND('табл 5,6'!J49*12*0.8,0)</f>
        <v>250</v>
      </c>
      <c r="K14" s="40">
        <f>ROUND('табл 5,6'!K49*12*0.8,0)</f>
        <v>278</v>
      </c>
      <c r="L14" s="40">
        <f>ROUND('табл 5,6'!L49*12*0.8,0)</f>
        <v>317</v>
      </c>
      <c r="M14" s="40">
        <f>ROUND('табл 5,6'!M49*12*0.8,0)</f>
        <v>355</v>
      </c>
      <c r="N14" s="40">
        <f>ROUND('табл 5,6'!N49*12*0.8,0)</f>
        <v>346</v>
      </c>
      <c r="O14" s="40">
        <f>ROUND('табл 5,6'!O49*12*0.8,0)</f>
        <v>384</v>
      </c>
      <c r="P14" s="40">
        <f>ROUND('табл 5,6'!P49*12*0.8,0)</f>
        <v>413</v>
      </c>
      <c r="Q14" s="40">
        <f>ROUND('табл 5,6'!Q49*12*0.8,0)</f>
        <v>451</v>
      </c>
      <c r="R14" s="40">
        <f>ROUND('табл 5,6'!R49*12*0.8,0)</f>
        <v>480</v>
      </c>
      <c r="S14" s="40">
        <f>ROUND('табл 5,6'!S49*12*0.8,0)</f>
        <v>518</v>
      </c>
      <c r="T14" s="40">
        <f>ROUND('табл 5,6'!T49*12*0.8,0)</f>
        <v>557</v>
      </c>
      <c r="U14" s="40">
        <f>ROUND('табл 5,6'!U49*12*0.8,0)</f>
        <v>586</v>
      </c>
      <c r="V14" s="50">
        <v>17</v>
      </c>
      <c r="W14" s="41"/>
      <c r="X14" s="41"/>
      <c r="Y14" s="41"/>
    </row>
    <row r="15" spans="1:25" ht="18.75">
      <c r="A15" s="52">
        <v>3</v>
      </c>
      <c r="B15" s="40">
        <f>ROUND('табл 5,6'!B50*12*0.8,0)</f>
        <v>144</v>
      </c>
      <c r="C15" s="40">
        <f>ROUND('табл 5,6'!C50*12*0.8,0)</f>
        <v>86</v>
      </c>
      <c r="D15" s="40">
        <f>ROUND('табл 5,6'!D50*12*0.8,0)</f>
        <v>58</v>
      </c>
      <c r="E15" s="38">
        <f>ROUND('табл 5,6'!E50*12*0.8,0)</f>
        <v>58</v>
      </c>
      <c r="F15" s="40">
        <f>ROUND('табл 5,6'!F50*12*0.8,0)</f>
        <v>58</v>
      </c>
      <c r="G15" s="40">
        <f>ROUND('табл 5,6'!G50*12*0.8,0)</f>
        <v>86</v>
      </c>
      <c r="H15" s="40">
        <f>ROUND('табл 5,6'!H50*12*0.8,0)</f>
        <v>144</v>
      </c>
      <c r="I15" s="40">
        <f>ROUND('табл 5,6'!I50*12*0.8,0)</f>
        <v>154</v>
      </c>
      <c r="J15" s="40">
        <f>ROUND('табл 5,6'!J50*12*0.8,0)</f>
        <v>211</v>
      </c>
      <c r="K15" s="40">
        <f>ROUND('табл 5,6'!K50*12*0.8,0)</f>
        <v>250</v>
      </c>
      <c r="L15" s="40">
        <f>ROUND('табл 5,6'!L50*12*0.8,0)</f>
        <v>278</v>
      </c>
      <c r="M15" s="40">
        <f>ROUND('табл 5,6'!M50*12*0.8,0)</f>
        <v>317</v>
      </c>
      <c r="N15" s="40">
        <f>ROUND('табл 5,6'!N50*12*0.8,0)</f>
        <v>355</v>
      </c>
      <c r="O15" s="40">
        <f>ROUND('табл 5,6'!O50*12*0.8,0)</f>
        <v>346</v>
      </c>
      <c r="P15" s="40">
        <f>ROUND('табл 5,6'!P50*12*0.8,0)</f>
        <v>384</v>
      </c>
      <c r="Q15" s="40">
        <f>ROUND('табл 5,6'!Q50*12*0.8,0)</f>
        <v>413</v>
      </c>
      <c r="R15" s="40">
        <f>ROUND('табл 5,6'!R50*12*0.8,0)</f>
        <v>451</v>
      </c>
      <c r="S15" s="40">
        <f>ROUND('табл 5,6'!S50*12*0.8,0)</f>
        <v>480</v>
      </c>
      <c r="T15" s="40">
        <f>ROUND('табл 5,6'!T50*12*0.8,0)</f>
        <v>518</v>
      </c>
      <c r="U15" s="40">
        <f>ROUND('табл 5,6'!U50*12*0.8,0)</f>
        <v>557</v>
      </c>
      <c r="V15" s="50">
        <v>16</v>
      </c>
    </row>
    <row r="16" spans="1:25" ht="18.75">
      <c r="A16" s="52">
        <v>4</v>
      </c>
      <c r="B16" s="40">
        <f>ROUND('табл 5,6'!B51*12*0.8,0)</f>
        <v>154</v>
      </c>
      <c r="C16" s="40">
        <f>ROUND('табл 5,6'!C51*12*0.8,0)</f>
        <v>144</v>
      </c>
      <c r="D16" s="40">
        <f>ROUND('табл 5,6'!D51*12*0.8,0)</f>
        <v>86</v>
      </c>
      <c r="E16" s="40">
        <f>ROUND('табл 5,6'!E51*12*0.8,0)</f>
        <v>58</v>
      </c>
      <c r="F16" s="38">
        <f>ROUND('табл 5,6'!F51*12*0.8,0)</f>
        <v>58</v>
      </c>
      <c r="G16" s="40">
        <f>ROUND('табл 5,6'!G51*12*0.8,0)</f>
        <v>58</v>
      </c>
      <c r="H16" s="40">
        <f>ROUND('табл 5,6'!H51*12*0.8,0)</f>
        <v>86</v>
      </c>
      <c r="I16" s="40">
        <f>ROUND('табл 5,6'!I51*12*0.8,0)</f>
        <v>144</v>
      </c>
      <c r="J16" s="40">
        <f>ROUND('табл 5,6'!J51*12*0.8,0)</f>
        <v>154</v>
      </c>
      <c r="K16" s="40">
        <f>ROUND('табл 5,6'!K51*12*0.8,0)</f>
        <v>211</v>
      </c>
      <c r="L16" s="40">
        <f>ROUND('табл 5,6'!L51*12*0.8,0)</f>
        <v>250</v>
      </c>
      <c r="M16" s="40">
        <f>ROUND('табл 5,6'!M51*12*0.8,0)</f>
        <v>278</v>
      </c>
      <c r="N16" s="40">
        <f>ROUND('табл 5,6'!N51*12*0.8,0)</f>
        <v>317</v>
      </c>
      <c r="O16" s="40">
        <f>ROUND('табл 5,6'!O51*12*0.8,0)</f>
        <v>355</v>
      </c>
      <c r="P16" s="40">
        <f>ROUND('табл 5,6'!P51*12*0.8,0)</f>
        <v>346</v>
      </c>
      <c r="Q16" s="40">
        <f>ROUND('табл 5,6'!Q51*12*0.8,0)</f>
        <v>384</v>
      </c>
      <c r="R16" s="40">
        <f>ROUND('табл 5,6'!R51*12*0.8,0)</f>
        <v>413</v>
      </c>
      <c r="S16" s="40">
        <f>ROUND('табл 5,6'!S51*12*0.8,0)</f>
        <v>451</v>
      </c>
      <c r="T16" s="40">
        <f>ROUND('табл 5,6'!T51*12*0.8,0)</f>
        <v>480</v>
      </c>
      <c r="U16" s="40">
        <f>ROUND('табл 5,6'!U51*12*0.8,0)</f>
        <v>518</v>
      </c>
      <c r="V16" s="50">
        <v>15</v>
      </c>
    </row>
    <row r="17" spans="1:22" ht="18.75">
      <c r="A17" s="53">
        <v>5</v>
      </c>
      <c r="B17" s="40">
        <f>ROUND('табл 5,6'!B52*12*0.8,0)</f>
        <v>211</v>
      </c>
      <c r="C17" s="40">
        <f>ROUND('табл 5,6'!C52*12*0.8,0)</f>
        <v>154</v>
      </c>
      <c r="D17" s="40">
        <f>ROUND('табл 5,6'!D52*12*0.8,0)</f>
        <v>144</v>
      </c>
      <c r="E17" s="40">
        <f>ROUND('табл 5,6'!E52*12*0.8,0)</f>
        <v>86</v>
      </c>
      <c r="F17" s="40">
        <f>ROUND('табл 5,6'!F52*12*0.8,0)</f>
        <v>58</v>
      </c>
      <c r="G17" s="38">
        <f>ROUND('табл 5,6'!G52*12*0.8,0)</f>
        <v>58</v>
      </c>
      <c r="H17" s="40">
        <f>ROUND('табл 5,6'!H52*12*0.8,0)</f>
        <v>58</v>
      </c>
      <c r="I17" s="40">
        <f>ROUND('табл 5,6'!I52*12*0.8,0)</f>
        <v>86</v>
      </c>
      <c r="J17" s="40">
        <f>ROUND('табл 5,6'!J52*12*0.8,0)</f>
        <v>144</v>
      </c>
      <c r="K17" s="40">
        <f>ROUND('табл 5,6'!K52*12*0.8,0)</f>
        <v>154</v>
      </c>
      <c r="L17" s="40">
        <f>ROUND('табл 5,6'!L52*12*0.8,0)</f>
        <v>211</v>
      </c>
      <c r="M17" s="40">
        <f>ROUND('табл 5,6'!M52*12*0.8,0)</f>
        <v>250</v>
      </c>
      <c r="N17" s="40">
        <f>ROUND('табл 5,6'!N52*12*0.8,0)</f>
        <v>278</v>
      </c>
      <c r="O17" s="40">
        <f>ROUND('табл 5,6'!O52*12*0.8,0)</f>
        <v>317</v>
      </c>
      <c r="P17" s="40">
        <f>ROUND('табл 5,6'!P52*12*0.8,0)</f>
        <v>355</v>
      </c>
      <c r="Q17" s="40">
        <f>ROUND('табл 5,6'!Q52*12*0.8,0)</f>
        <v>346</v>
      </c>
      <c r="R17" s="40">
        <f>ROUND('табл 5,6'!R52*12*0.8,0)</f>
        <v>384</v>
      </c>
      <c r="S17" s="40">
        <f>ROUND('табл 5,6'!S52*12*0.8,0)</f>
        <v>413</v>
      </c>
      <c r="T17" s="40">
        <f>ROUND('табл 5,6'!T52*12*0.8,0)</f>
        <v>451</v>
      </c>
      <c r="U17" s="40">
        <f>ROUND('табл 5,6'!U52*12*0.8,0)</f>
        <v>480</v>
      </c>
      <c r="V17" s="50">
        <v>14</v>
      </c>
    </row>
    <row r="18" spans="1:22" ht="18.75">
      <c r="A18" s="53">
        <v>6</v>
      </c>
      <c r="B18" s="40">
        <f>ROUND('табл 5,6'!B53*12*0.8,0)</f>
        <v>250</v>
      </c>
      <c r="C18" s="40">
        <f>ROUND('табл 5,6'!C53*12*0.8,0)</f>
        <v>211</v>
      </c>
      <c r="D18" s="40">
        <f>ROUND('табл 5,6'!D53*12*0.8,0)</f>
        <v>154</v>
      </c>
      <c r="E18" s="40">
        <f>ROUND('табл 5,6'!E53*12*0.8,0)</f>
        <v>144</v>
      </c>
      <c r="F18" s="40">
        <f>ROUND('табл 5,6'!F53*12*0.8,0)</f>
        <v>86</v>
      </c>
      <c r="G18" s="40">
        <f>ROUND('табл 5,6'!G53*12*0.8,0)</f>
        <v>58</v>
      </c>
      <c r="H18" s="38">
        <f>ROUND('табл 5,6'!H53*12*0.8,0)</f>
        <v>58</v>
      </c>
      <c r="I18" s="40">
        <f>ROUND('табл 5,6'!I53*12*0.8,0)</f>
        <v>58</v>
      </c>
      <c r="J18" s="40">
        <f>ROUND('табл 5,6'!J53*12*0.8,0)</f>
        <v>86</v>
      </c>
      <c r="K18" s="40">
        <f>ROUND('табл 5,6'!K53*12*0.8,0)</f>
        <v>144</v>
      </c>
      <c r="L18" s="40">
        <f>ROUND('табл 5,6'!L53*12*0.8,0)</f>
        <v>154</v>
      </c>
      <c r="M18" s="40">
        <f>ROUND('табл 5,6'!M53*12*0.8,0)</f>
        <v>211</v>
      </c>
      <c r="N18" s="40">
        <f>ROUND('табл 5,6'!N53*12*0.8,0)</f>
        <v>250</v>
      </c>
      <c r="O18" s="40">
        <f>ROUND('табл 5,6'!O53*12*0.8,0)</f>
        <v>278</v>
      </c>
      <c r="P18" s="40">
        <f>ROUND('табл 5,6'!P53*12*0.8,0)</f>
        <v>317</v>
      </c>
      <c r="Q18" s="40">
        <f>ROUND('табл 5,6'!Q53*12*0.8,0)</f>
        <v>355</v>
      </c>
      <c r="R18" s="40">
        <f>ROUND('табл 5,6'!R53*12*0.8,0)</f>
        <v>346</v>
      </c>
      <c r="S18" s="40">
        <f>ROUND('табл 5,6'!S53*12*0.8,0)</f>
        <v>384</v>
      </c>
      <c r="T18" s="40">
        <f>ROUND('табл 5,6'!T53*12*0.8,0)</f>
        <v>413</v>
      </c>
      <c r="U18" s="40">
        <f>ROUND('табл 5,6'!U53*12*0.8,0)</f>
        <v>451</v>
      </c>
      <c r="V18" s="50">
        <v>13</v>
      </c>
    </row>
    <row r="19" spans="1:22" ht="18.75">
      <c r="A19" s="53">
        <v>7</v>
      </c>
      <c r="B19" s="40">
        <f>ROUND('табл 5,6'!B54*12*0.8,0)</f>
        <v>278</v>
      </c>
      <c r="C19" s="40">
        <f>ROUND('табл 5,6'!C54*12*0.8,0)</f>
        <v>250</v>
      </c>
      <c r="D19" s="40">
        <f>ROUND('табл 5,6'!D54*12*0.8,0)</f>
        <v>211</v>
      </c>
      <c r="E19" s="40">
        <f>ROUND('табл 5,6'!E54*12*0.8,0)</f>
        <v>154</v>
      </c>
      <c r="F19" s="40">
        <f>ROUND('табл 5,6'!F54*12*0.8,0)</f>
        <v>144</v>
      </c>
      <c r="G19" s="40">
        <f>ROUND('табл 5,6'!G54*12*0.8,0)</f>
        <v>86</v>
      </c>
      <c r="H19" s="40">
        <f>ROUND('табл 5,6'!H54*12*0.8,0)</f>
        <v>58</v>
      </c>
      <c r="I19" s="38">
        <f>ROUND('табл 5,6'!I54*12*0.8,0)</f>
        <v>58</v>
      </c>
      <c r="J19" s="40">
        <f>ROUND('табл 5,6'!J54*12*0.8,0)</f>
        <v>58</v>
      </c>
      <c r="K19" s="40">
        <f>ROUND('табл 5,6'!K54*12*0.8,0)</f>
        <v>86</v>
      </c>
      <c r="L19" s="40">
        <f>ROUND('табл 5,6'!L54*12*0.8,0)</f>
        <v>144</v>
      </c>
      <c r="M19" s="40">
        <f>ROUND('табл 5,6'!M54*12*0.8,0)</f>
        <v>154</v>
      </c>
      <c r="N19" s="40">
        <f>ROUND('табл 5,6'!N54*12*0.8,0)</f>
        <v>211</v>
      </c>
      <c r="O19" s="40">
        <f>ROUND('табл 5,6'!O54*12*0.8,0)</f>
        <v>250</v>
      </c>
      <c r="P19" s="40">
        <f>ROUND('табл 5,6'!P54*12*0.8,0)</f>
        <v>278</v>
      </c>
      <c r="Q19" s="40">
        <f>ROUND('табл 5,6'!Q54*12*0.8,0)</f>
        <v>317</v>
      </c>
      <c r="R19" s="40">
        <f>ROUND('табл 5,6'!R54*12*0.8,0)</f>
        <v>355</v>
      </c>
      <c r="S19" s="40">
        <f>ROUND('табл 5,6'!S54*12*0.8,0)</f>
        <v>346</v>
      </c>
      <c r="T19" s="40">
        <f>ROUND('табл 5,6'!T54*12*0.8,0)</f>
        <v>384</v>
      </c>
      <c r="U19" s="40">
        <f>ROUND('табл 5,6'!U54*12*0.8,0)</f>
        <v>413</v>
      </c>
      <c r="V19" s="50">
        <v>12</v>
      </c>
    </row>
    <row r="20" spans="1:22" ht="18.75">
      <c r="A20" s="53">
        <v>8</v>
      </c>
      <c r="B20" s="40">
        <f>ROUND('табл 5,6'!B55*12*0.8,0)</f>
        <v>317</v>
      </c>
      <c r="C20" s="40">
        <f>ROUND('табл 5,6'!C55*12*0.8,0)</f>
        <v>278</v>
      </c>
      <c r="D20" s="40">
        <f>ROUND('табл 5,6'!D55*12*0.8,0)</f>
        <v>250</v>
      </c>
      <c r="E20" s="40">
        <f>ROUND('табл 5,6'!E55*12*0.8,0)</f>
        <v>211</v>
      </c>
      <c r="F20" s="40">
        <f>ROUND('табл 5,6'!F55*12*0.8,0)</f>
        <v>154</v>
      </c>
      <c r="G20" s="40">
        <f>ROUND('табл 5,6'!G55*12*0.8,0)</f>
        <v>144</v>
      </c>
      <c r="H20" s="40">
        <f>ROUND('табл 5,6'!H55*12*0.8,0)</f>
        <v>86</v>
      </c>
      <c r="I20" s="40">
        <f>ROUND('табл 5,6'!I55*12*0.8,0)</f>
        <v>58</v>
      </c>
      <c r="J20" s="38">
        <f>ROUND('табл 5,6'!J55*12*0.8,0)</f>
        <v>58</v>
      </c>
      <c r="K20" s="40">
        <f>ROUND('табл 5,6'!K55*12*0.8,0)</f>
        <v>58</v>
      </c>
      <c r="L20" s="40">
        <f>ROUND('табл 5,6'!L55*12*0.8,0)</f>
        <v>86</v>
      </c>
      <c r="M20" s="40">
        <f>ROUND('табл 5,6'!M55*12*0.8,0)</f>
        <v>144</v>
      </c>
      <c r="N20" s="40">
        <f>ROUND('табл 5,6'!N55*12*0.8,0)</f>
        <v>154</v>
      </c>
      <c r="O20" s="40">
        <f>ROUND('табл 5,6'!O55*12*0.8,0)</f>
        <v>211</v>
      </c>
      <c r="P20" s="40">
        <f>ROUND('табл 5,6'!P55*12*0.8,0)</f>
        <v>250</v>
      </c>
      <c r="Q20" s="40">
        <f>ROUND('табл 5,6'!Q55*12*0.8,0)</f>
        <v>278</v>
      </c>
      <c r="R20" s="40">
        <f>ROUND('табл 5,6'!R55*12*0.8,0)</f>
        <v>317</v>
      </c>
      <c r="S20" s="40">
        <f>ROUND('табл 5,6'!S55*12*0.8,0)</f>
        <v>355</v>
      </c>
      <c r="T20" s="40">
        <f>ROUND('табл 5,6'!T55*12*0.8,0)</f>
        <v>346</v>
      </c>
      <c r="U20" s="40">
        <f>ROUND('табл 5,6'!U55*12*0.8,0)</f>
        <v>384</v>
      </c>
      <c r="V20" s="50">
        <v>11</v>
      </c>
    </row>
    <row r="21" spans="1:22" ht="18.75">
      <c r="A21" s="53">
        <v>9</v>
      </c>
      <c r="B21" s="40">
        <f>ROUND('табл 5,6'!B56*12*0.8,0)</f>
        <v>355</v>
      </c>
      <c r="C21" s="40">
        <f>ROUND('табл 5,6'!C56*12*0.8,0)</f>
        <v>317</v>
      </c>
      <c r="D21" s="40">
        <f>ROUND('табл 5,6'!D56*12*0.8,0)</f>
        <v>278</v>
      </c>
      <c r="E21" s="40">
        <f>ROUND('табл 5,6'!E56*12*0.8,0)</f>
        <v>250</v>
      </c>
      <c r="F21" s="40">
        <f>ROUND('табл 5,6'!F56*12*0.8,0)</f>
        <v>211</v>
      </c>
      <c r="G21" s="40">
        <f>ROUND('табл 5,6'!G56*12*0.8,0)</f>
        <v>154</v>
      </c>
      <c r="H21" s="40">
        <f>ROUND('табл 5,6'!H56*12*0.8,0)</f>
        <v>144</v>
      </c>
      <c r="I21" s="40">
        <f>ROUND('табл 5,6'!I56*12*0.8,0)</f>
        <v>86</v>
      </c>
      <c r="J21" s="40">
        <f>ROUND('табл 5,6'!J56*12*0.8,0)</f>
        <v>58</v>
      </c>
      <c r="K21" s="38">
        <f>ROUND('табл 5,6'!K56*12*0.8,0)</f>
        <v>58</v>
      </c>
      <c r="L21" s="40">
        <f>ROUND('табл 5,6'!L56*12*0.8,0)</f>
        <v>58</v>
      </c>
      <c r="M21" s="40">
        <f>ROUND('табл 5,6'!M56*12*0.8,0)</f>
        <v>86</v>
      </c>
      <c r="N21" s="40">
        <f>ROUND('табл 5,6'!N56*12*0.8,0)</f>
        <v>144</v>
      </c>
      <c r="O21" s="40">
        <f>ROUND('табл 5,6'!O56*12*0.8,0)</f>
        <v>154</v>
      </c>
      <c r="P21" s="40">
        <f>ROUND('табл 5,6'!P56*12*0.8,0)</f>
        <v>211</v>
      </c>
      <c r="Q21" s="40">
        <f>ROUND('табл 5,6'!Q56*12*0.8,0)</f>
        <v>250</v>
      </c>
      <c r="R21" s="40">
        <f>ROUND('табл 5,6'!R56*12*0.8,0)</f>
        <v>278</v>
      </c>
      <c r="S21" s="40">
        <f>ROUND('табл 5,6'!S56*12*0.8,0)</f>
        <v>317</v>
      </c>
      <c r="T21" s="40">
        <f>ROUND('табл 5,6'!T56*12*0.8,0)</f>
        <v>355</v>
      </c>
      <c r="U21" s="40">
        <f>ROUND('табл 5,6'!U56*12*0.8,0)</f>
        <v>346</v>
      </c>
      <c r="V21" s="50">
        <v>10</v>
      </c>
    </row>
    <row r="22" spans="1:22" ht="18.75">
      <c r="A22" s="53">
        <v>10</v>
      </c>
      <c r="B22" s="40">
        <f>ROUND('табл 5,6'!B57*12*0.8,0)</f>
        <v>346</v>
      </c>
      <c r="C22" s="40">
        <f>ROUND('табл 5,6'!C57*12*0.8,0)</f>
        <v>355</v>
      </c>
      <c r="D22" s="40">
        <f>ROUND('табл 5,6'!D57*12*0.8,0)</f>
        <v>317</v>
      </c>
      <c r="E22" s="40">
        <f>ROUND('табл 5,6'!E57*12*0.8,0)</f>
        <v>278</v>
      </c>
      <c r="F22" s="40">
        <f>ROUND('табл 5,6'!F57*12*0.8,0)</f>
        <v>250</v>
      </c>
      <c r="G22" s="40">
        <f>ROUND('табл 5,6'!G57*12*0.8,0)</f>
        <v>211</v>
      </c>
      <c r="H22" s="40">
        <f>ROUND('табл 5,6'!H57*12*0.8,0)</f>
        <v>154</v>
      </c>
      <c r="I22" s="40">
        <f>ROUND('табл 5,6'!I57*12*0.8,0)</f>
        <v>144</v>
      </c>
      <c r="J22" s="40">
        <f>ROUND('табл 5,6'!J57*12*0.8,0)</f>
        <v>86</v>
      </c>
      <c r="K22" s="40">
        <f>ROUND('табл 5,6'!K57*12*0.8,0)</f>
        <v>58</v>
      </c>
      <c r="L22" s="38">
        <f>ROUND('табл 5,6'!L57*12*0.8,0)</f>
        <v>58</v>
      </c>
      <c r="M22" s="40">
        <f>ROUND('табл 5,6'!M57*12*0.8,0)</f>
        <v>58</v>
      </c>
      <c r="N22" s="40">
        <f>ROUND('табл 5,6'!N57*12*0.8,0)</f>
        <v>86</v>
      </c>
      <c r="O22" s="40">
        <f>ROUND('табл 5,6'!O57*12*0.8,0)</f>
        <v>144</v>
      </c>
      <c r="P22" s="40">
        <f>ROUND('табл 5,6'!P57*12*0.8,0)</f>
        <v>154</v>
      </c>
      <c r="Q22" s="40">
        <f>ROUND('табл 5,6'!Q57*12*0.8,0)</f>
        <v>211</v>
      </c>
      <c r="R22" s="40">
        <f>ROUND('табл 5,6'!R57*12*0.8,0)</f>
        <v>250</v>
      </c>
      <c r="S22" s="40">
        <f>ROUND('табл 5,6'!S57*12*0.8,0)</f>
        <v>278</v>
      </c>
      <c r="T22" s="40">
        <f>ROUND('табл 5,6'!T57*12*0.8,0)</f>
        <v>317</v>
      </c>
      <c r="U22" s="40">
        <f>ROUND('табл 5,6'!U57*12*0.8,0)</f>
        <v>355</v>
      </c>
      <c r="V22" s="50">
        <v>9</v>
      </c>
    </row>
    <row r="23" spans="1:22" ht="18.75">
      <c r="A23" s="53">
        <v>11</v>
      </c>
      <c r="B23" s="40">
        <f>ROUND('табл 5,6'!B58*12*0.8,0)</f>
        <v>384</v>
      </c>
      <c r="C23" s="40">
        <f>ROUND('табл 5,6'!C58*12*0.8,0)</f>
        <v>346</v>
      </c>
      <c r="D23" s="40">
        <f>ROUND('табл 5,6'!D58*12*0.8,0)</f>
        <v>355</v>
      </c>
      <c r="E23" s="40">
        <f>ROUND('табл 5,6'!E58*12*0.8,0)</f>
        <v>317</v>
      </c>
      <c r="F23" s="40">
        <f>ROUND('табл 5,6'!F58*12*0.8,0)</f>
        <v>278</v>
      </c>
      <c r="G23" s="40">
        <f>ROUND('табл 5,6'!G58*12*0.8,0)</f>
        <v>250</v>
      </c>
      <c r="H23" s="40">
        <f>ROUND('табл 5,6'!H58*12*0.8,0)</f>
        <v>211</v>
      </c>
      <c r="I23" s="40">
        <f>ROUND('табл 5,6'!I58*12*0.8,0)</f>
        <v>154</v>
      </c>
      <c r="J23" s="40">
        <f>ROUND('табл 5,6'!J58*12*0.8,0)</f>
        <v>144</v>
      </c>
      <c r="K23" s="40">
        <f>ROUND('табл 5,6'!K58*12*0.8,0)</f>
        <v>86</v>
      </c>
      <c r="L23" s="40">
        <f>ROUND('табл 5,6'!L58*12*0.8,0)</f>
        <v>58</v>
      </c>
      <c r="M23" s="38">
        <f>ROUND('табл 5,6'!M58*12*0.8,0)</f>
        <v>58</v>
      </c>
      <c r="N23" s="40">
        <f>ROUND('табл 5,6'!N58*12*0.8,0)</f>
        <v>58</v>
      </c>
      <c r="O23" s="40">
        <f>ROUND('табл 5,6'!O58*12*0.8,0)</f>
        <v>86</v>
      </c>
      <c r="P23" s="40">
        <f>ROUND('табл 5,6'!P58*12*0.8,0)</f>
        <v>144</v>
      </c>
      <c r="Q23" s="40">
        <f>ROUND('табл 5,6'!Q58*12*0.8,0)</f>
        <v>154</v>
      </c>
      <c r="R23" s="40">
        <f>ROUND('табл 5,6'!R58*12*0.8,0)</f>
        <v>211</v>
      </c>
      <c r="S23" s="40">
        <f>ROUND('табл 5,6'!S58*12*0.8,0)</f>
        <v>250</v>
      </c>
      <c r="T23" s="40">
        <f>ROUND('табл 5,6'!T58*12*0.8,0)</f>
        <v>278</v>
      </c>
      <c r="U23" s="40">
        <f>ROUND('табл 5,6'!U58*12*0.8,0)</f>
        <v>317</v>
      </c>
      <c r="V23" s="50">
        <v>8</v>
      </c>
    </row>
    <row r="24" spans="1:22" ht="18.75">
      <c r="A24" s="53">
        <v>12</v>
      </c>
      <c r="B24" s="40">
        <f>ROUND('табл 5,6'!B59*12*0.8,0)</f>
        <v>413</v>
      </c>
      <c r="C24" s="40">
        <f>ROUND('табл 5,6'!C59*12*0.8,0)</f>
        <v>384</v>
      </c>
      <c r="D24" s="40">
        <f>ROUND('табл 5,6'!D59*12*0.8,0)</f>
        <v>346</v>
      </c>
      <c r="E24" s="40">
        <f>ROUND('табл 5,6'!E59*12*0.8,0)</f>
        <v>355</v>
      </c>
      <c r="F24" s="40">
        <f>ROUND('табл 5,6'!F59*12*0.8,0)</f>
        <v>317</v>
      </c>
      <c r="G24" s="40">
        <f>ROUND('табл 5,6'!G59*12*0.8,0)</f>
        <v>278</v>
      </c>
      <c r="H24" s="40">
        <f>ROUND('табл 5,6'!H59*12*0.8,0)</f>
        <v>250</v>
      </c>
      <c r="I24" s="40">
        <f>ROUND('табл 5,6'!I59*12*0.8,0)</f>
        <v>211</v>
      </c>
      <c r="J24" s="40">
        <f>ROUND('табл 5,6'!J59*12*0.8,0)</f>
        <v>154</v>
      </c>
      <c r="K24" s="40">
        <f>ROUND('табл 5,6'!K59*12*0.8,0)</f>
        <v>144</v>
      </c>
      <c r="L24" s="40">
        <f>ROUND('табл 5,6'!L59*12*0.8,0)</f>
        <v>86</v>
      </c>
      <c r="M24" s="40">
        <f>ROUND('табл 5,6'!M59*12*0.8,0)</f>
        <v>58</v>
      </c>
      <c r="N24" s="38">
        <f>ROUND('табл 5,6'!N59*12*0.8,0)</f>
        <v>58</v>
      </c>
      <c r="O24" s="40">
        <f>ROUND('табл 5,6'!O59*12*0.8,0)</f>
        <v>58</v>
      </c>
      <c r="P24" s="40">
        <f>ROUND('табл 5,6'!P59*12*0.8,0)</f>
        <v>86</v>
      </c>
      <c r="Q24" s="40">
        <f>ROUND('табл 5,6'!Q59*12*0.8,0)</f>
        <v>144</v>
      </c>
      <c r="R24" s="40">
        <f>ROUND('табл 5,6'!R59*12*0.8,0)</f>
        <v>154</v>
      </c>
      <c r="S24" s="40">
        <f>ROUND('табл 5,6'!S59*12*0.8,0)</f>
        <v>211</v>
      </c>
      <c r="T24" s="40">
        <f>ROUND('табл 5,6'!T59*12*0.8,0)</f>
        <v>250</v>
      </c>
      <c r="U24" s="40">
        <f>ROUND('табл 5,6'!U59*12*0.8,0)</f>
        <v>278</v>
      </c>
      <c r="V24" s="50">
        <v>7</v>
      </c>
    </row>
    <row r="25" spans="1:22" ht="18.75">
      <c r="A25" s="53">
        <v>13</v>
      </c>
      <c r="B25" s="40">
        <f>ROUND('табл 5,6'!B60*12*0.8,0)</f>
        <v>451</v>
      </c>
      <c r="C25" s="40">
        <f>ROUND('табл 5,6'!C60*12*0.8,0)</f>
        <v>413</v>
      </c>
      <c r="D25" s="40">
        <f>ROUND('табл 5,6'!D60*12*0.8,0)</f>
        <v>384</v>
      </c>
      <c r="E25" s="40">
        <f>ROUND('табл 5,6'!E60*12*0.8,0)</f>
        <v>346</v>
      </c>
      <c r="F25" s="40">
        <f>ROUND('табл 5,6'!F60*12*0.8,0)</f>
        <v>355</v>
      </c>
      <c r="G25" s="40">
        <f>ROUND('табл 5,6'!G60*12*0.8,0)</f>
        <v>317</v>
      </c>
      <c r="H25" s="40">
        <f>ROUND('табл 5,6'!H60*12*0.8,0)</f>
        <v>278</v>
      </c>
      <c r="I25" s="40">
        <f>ROUND('табл 5,6'!I60*12*0.8,0)</f>
        <v>250</v>
      </c>
      <c r="J25" s="40">
        <f>ROUND('табл 5,6'!J60*12*0.8,0)</f>
        <v>211</v>
      </c>
      <c r="K25" s="40">
        <f>ROUND('табл 5,6'!K60*12*0.8,0)</f>
        <v>154</v>
      </c>
      <c r="L25" s="40">
        <f>ROUND('табл 5,6'!L60*12*0.8,0)</f>
        <v>144</v>
      </c>
      <c r="M25" s="40">
        <f>ROUND('табл 5,6'!M60*12*0.8,0)</f>
        <v>86</v>
      </c>
      <c r="N25" s="40">
        <f>ROUND('табл 5,6'!N60*12*0.8,0)</f>
        <v>58</v>
      </c>
      <c r="O25" s="38">
        <f>ROUND('табл 5,6'!O60*12*0.8,0)</f>
        <v>58</v>
      </c>
      <c r="P25" s="40">
        <f>ROUND('табл 5,6'!P60*12*0.8,0)</f>
        <v>58</v>
      </c>
      <c r="Q25" s="40">
        <f>ROUND('табл 5,6'!Q60*12*0.8,0)</f>
        <v>86</v>
      </c>
      <c r="R25" s="40">
        <f>ROUND('табл 5,6'!R60*12*0.8,0)</f>
        <v>144</v>
      </c>
      <c r="S25" s="40">
        <f>ROUND('табл 5,6'!S60*12*0.8,0)</f>
        <v>154</v>
      </c>
      <c r="T25" s="40">
        <f>ROUND('табл 5,6'!T60*12*0.8,0)</f>
        <v>211</v>
      </c>
      <c r="U25" s="40">
        <f>ROUND('табл 5,6'!U60*12*0.8,0)</f>
        <v>250</v>
      </c>
      <c r="V25" s="50">
        <v>6</v>
      </c>
    </row>
    <row r="26" spans="1:22" ht="18.75">
      <c r="A26" s="53">
        <v>14</v>
      </c>
      <c r="B26" s="40">
        <f>ROUND('табл 5,6'!B61*12*0.8,0)</f>
        <v>480</v>
      </c>
      <c r="C26" s="40">
        <f>ROUND('табл 5,6'!C61*12*0.8,0)</f>
        <v>451</v>
      </c>
      <c r="D26" s="40">
        <f>ROUND('табл 5,6'!D61*12*0.8,0)</f>
        <v>413</v>
      </c>
      <c r="E26" s="40">
        <f>ROUND('табл 5,6'!E61*12*0.8,0)</f>
        <v>384</v>
      </c>
      <c r="F26" s="40">
        <f>ROUND('табл 5,6'!F61*12*0.8,0)</f>
        <v>346</v>
      </c>
      <c r="G26" s="40">
        <f>ROUND('табл 5,6'!G61*12*0.8,0)</f>
        <v>355</v>
      </c>
      <c r="H26" s="40">
        <f>ROUND('табл 5,6'!H61*12*0.8,0)</f>
        <v>317</v>
      </c>
      <c r="I26" s="40">
        <f>ROUND('табл 5,6'!I61*12*0.8,0)</f>
        <v>278</v>
      </c>
      <c r="J26" s="40">
        <f>ROUND('табл 5,6'!J61*12*0.8,0)</f>
        <v>250</v>
      </c>
      <c r="K26" s="40">
        <f>ROUND('табл 5,6'!K61*12*0.8,0)</f>
        <v>211</v>
      </c>
      <c r="L26" s="40">
        <f>ROUND('табл 5,6'!L61*12*0.8,0)</f>
        <v>154</v>
      </c>
      <c r="M26" s="40">
        <f>ROUND('табл 5,6'!M61*12*0.8,0)</f>
        <v>144</v>
      </c>
      <c r="N26" s="40">
        <f>ROUND('табл 5,6'!N61*12*0.8,0)</f>
        <v>86</v>
      </c>
      <c r="O26" s="40">
        <f>ROUND('табл 5,6'!O61*12*0.8,0)</f>
        <v>58</v>
      </c>
      <c r="P26" s="38">
        <f>ROUND('табл 5,6'!P61*12*0.8,0)</f>
        <v>58</v>
      </c>
      <c r="Q26" s="40">
        <f>ROUND('табл 5,6'!Q61*12*0.8,0)</f>
        <v>58</v>
      </c>
      <c r="R26" s="40">
        <f>ROUND('табл 5,6'!R61*12*0.8,0)</f>
        <v>86</v>
      </c>
      <c r="S26" s="40">
        <f>ROUND('табл 5,6'!S61*12*0.8,0)</f>
        <v>144</v>
      </c>
      <c r="T26" s="40">
        <f>ROUND('табл 5,6'!T61*12*0.8,0)</f>
        <v>154</v>
      </c>
      <c r="U26" s="40">
        <f>ROUND('табл 5,6'!U61*12*0.8,0)</f>
        <v>211</v>
      </c>
      <c r="V26" s="50">
        <v>5</v>
      </c>
    </row>
    <row r="27" spans="1:22" ht="18.75">
      <c r="A27" s="50">
        <v>15</v>
      </c>
      <c r="B27" s="40">
        <f>ROUND('табл 5,6'!B62*12*0.8,0)</f>
        <v>518</v>
      </c>
      <c r="C27" s="40">
        <f>ROUND('табл 5,6'!C62*12*0.8,0)</f>
        <v>480</v>
      </c>
      <c r="D27" s="40">
        <f>ROUND('табл 5,6'!D62*12*0.8,0)</f>
        <v>451</v>
      </c>
      <c r="E27" s="40">
        <f>ROUND('табл 5,6'!E62*12*0.8,0)</f>
        <v>413</v>
      </c>
      <c r="F27" s="40">
        <f>ROUND('табл 5,6'!F62*12*0.8,0)</f>
        <v>384</v>
      </c>
      <c r="G27" s="40">
        <f>ROUND('табл 5,6'!G62*12*0.8,0)</f>
        <v>346</v>
      </c>
      <c r="H27" s="40">
        <f>ROUND('табл 5,6'!H62*12*0.8,0)</f>
        <v>355</v>
      </c>
      <c r="I27" s="40">
        <f>ROUND('табл 5,6'!I62*12*0.8,0)</f>
        <v>317</v>
      </c>
      <c r="J27" s="40">
        <f>ROUND('табл 5,6'!J62*12*0.8,0)</f>
        <v>278</v>
      </c>
      <c r="K27" s="40">
        <f>ROUND('табл 5,6'!K62*12*0.8,0)</f>
        <v>250</v>
      </c>
      <c r="L27" s="40">
        <f>ROUND('табл 5,6'!L62*12*0.8,0)</f>
        <v>211</v>
      </c>
      <c r="M27" s="40">
        <f>ROUND('табл 5,6'!M62*12*0.8,0)</f>
        <v>154</v>
      </c>
      <c r="N27" s="40">
        <f>ROUND('табл 5,6'!N62*12*0.8,0)</f>
        <v>144</v>
      </c>
      <c r="O27" s="40">
        <f>ROUND('табл 5,6'!O62*12*0.8,0)</f>
        <v>86</v>
      </c>
      <c r="P27" s="40">
        <f>ROUND('табл 5,6'!P62*12*0.8,0)</f>
        <v>58</v>
      </c>
      <c r="Q27" s="38">
        <f>ROUND('табл 5,6'!Q62*12*0.8,0)</f>
        <v>58</v>
      </c>
      <c r="R27" s="40">
        <f>ROUND('табл 5,6'!R62*12*0.8,0)</f>
        <v>58</v>
      </c>
      <c r="S27" s="40">
        <f>ROUND('табл 5,6'!S62*12*0.8,0)</f>
        <v>86</v>
      </c>
      <c r="T27" s="40">
        <f>ROUND('табл 5,6'!T62*12*0.8,0)</f>
        <v>144</v>
      </c>
      <c r="U27" s="40">
        <f>ROUND('табл 5,6'!U62*12*0.8,0)</f>
        <v>154</v>
      </c>
      <c r="V27" s="50">
        <v>4</v>
      </c>
    </row>
    <row r="28" spans="1:22" ht="18.75">
      <c r="A28" s="50">
        <v>16</v>
      </c>
      <c r="B28" s="40">
        <f>ROUND('табл 5,6'!B63*12*0.8,0)</f>
        <v>557</v>
      </c>
      <c r="C28" s="40">
        <f>ROUND('табл 5,6'!C63*12*0.8,0)</f>
        <v>518</v>
      </c>
      <c r="D28" s="40">
        <f>ROUND('табл 5,6'!D63*12*0.8,0)</f>
        <v>480</v>
      </c>
      <c r="E28" s="40">
        <f>ROUND('табл 5,6'!E63*12*0.8,0)</f>
        <v>451</v>
      </c>
      <c r="F28" s="40">
        <f>ROUND('табл 5,6'!F63*12*0.8,0)</f>
        <v>413</v>
      </c>
      <c r="G28" s="40">
        <f>ROUND('табл 5,6'!G63*12*0.8,0)</f>
        <v>384</v>
      </c>
      <c r="H28" s="40">
        <f>ROUND('табл 5,6'!H63*12*0.8,0)</f>
        <v>346</v>
      </c>
      <c r="I28" s="40">
        <f>ROUND('табл 5,6'!I63*12*0.8,0)</f>
        <v>355</v>
      </c>
      <c r="J28" s="40">
        <f>ROUND('табл 5,6'!J63*12*0.8,0)</f>
        <v>317</v>
      </c>
      <c r="K28" s="40">
        <f>ROUND('табл 5,6'!K63*12*0.8,0)</f>
        <v>278</v>
      </c>
      <c r="L28" s="40">
        <f>ROUND('табл 5,6'!L63*12*0.8,0)</f>
        <v>250</v>
      </c>
      <c r="M28" s="40">
        <f>ROUND('табл 5,6'!M63*12*0.8,0)</f>
        <v>211</v>
      </c>
      <c r="N28" s="40">
        <f>ROUND('табл 5,6'!N63*12*0.8,0)</f>
        <v>154</v>
      </c>
      <c r="O28" s="40">
        <f>ROUND('табл 5,6'!O63*12*0.8,0)</f>
        <v>144</v>
      </c>
      <c r="P28" s="40">
        <f>ROUND('табл 5,6'!P63*12*0.8,0)</f>
        <v>86</v>
      </c>
      <c r="Q28" s="40">
        <f>ROUND('табл 5,6'!Q63*12*0.8,0)</f>
        <v>58</v>
      </c>
      <c r="R28" s="38">
        <f>ROUND('табл 5,6'!R63*12*0.8,0)</f>
        <v>58</v>
      </c>
      <c r="S28" s="40">
        <f>ROUND('табл 5,6'!S63*12*0.8,0)</f>
        <v>58</v>
      </c>
      <c r="T28" s="40">
        <f>ROUND('табл 5,6'!T63*12*0.8,0)</f>
        <v>86</v>
      </c>
      <c r="U28" s="40">
        <f>ROUND('табл 5,6'!U63*12*0.8,0)</f>
        <v>144</v>
      </c>
      <c r="V28" s="50">
        <v>3</v>
      </c>
    </row>
    <row r="29" spans="1:22" ht="18.75">
      <c r="A29" s="50">
        <v>17</v>
      </c>
      <c r="B29" s="40">
        <f>ROUND('табл 5,6'!B64*12*0.8,0)</f>
        <v>586</v>
      </c>
      <c r="C29" s="40">
        <f>ROUND('табл 5,6'!C64*12*0.8,0)</f>
        <v>557</v>
      </c>
      <c r="D29" s="40">
        <f>ROUND('табл 5,6'!D64*12*0.8,0)</f>
        <v>518</v>
      </c>
      <c r="E29" s="40">
        <f>ROUND('табл 5,6'!E64*12*0.8,0)</f>
        <v>480</v>
      </c>
      <c r="F29" s="40">
        <f>ROUND('табл 5,6'!F64*12*0.8,0)</f>
        <v>451</v>
      </c>
      <c r="G29" s="40">
        <f>ROUND('табл 5,6'!G64*12*0.8,0)</f>
        <v>413</v>
      </c>
      <c r="H29" s="40">
        <f>ROUND('табл 5,6'!H64*12*0.8,0)</f>
        <v>384</v>
      </c>
      <c r="I29" s="40">
        <f>ROUND('табл 5,6'!I64*12*0.8,0)</f>
        <v>346</v>
      </c>
      <c r="J29" s="40">
        <f>ROUND('табл 5,6'!J64*12*0.8,0)</f>
        <v>355</v>
      </c>
      <c r="K29" s="40">
        <f>ROUND('табл 5,6'!K64*12*0.8,0)</f>
        <v>317</v>
      </c>
      <c r="L29" s="40">
        <f>ROUND('табл 5,6'!L64*12*0.8,0)</f>
        <v>278</v>
      </c>
      <c r="M29" s="40">
        <f>ROUND('табл 5,6'!M64*12*0.8,0)</f>
        <v>250</v>
      </c>
      <c r="N29" s="40">
        <f>ROUND('табл 5,6'!N64*12*0.8,0)</f>
        <v>211</v>
      </c>
      <c r="O29" s="40">
        <f>ROUND('табл 5,6'!O64*12*0.8,0)</f>
        <v>154</v>
      </c>
      <c r="P29" s="40">
        <f>ROUND('табл 5,6'!P64*12*0.8,0)</f>
        <v>144</v>
      </c>
      <c r="Q29" s="40">
        <f>ROUND('табл 5,6'!Q64*12*0.8,0)</f>
        <v>86</v>
      </c>
      <c r="R29" s="40">
        <f>ROUND('табл 5,6'!R64*12*0.8,0)</f>
        <v>58</v>
      </c>
      <c r="S29" s="38">
        <f>ROUND('табл 5,6'!S64*12*0.8,0)</f>
        <v>58</v>
      </c>
      <c r="T29" s="40">
        <f>ROUND('табл 5,6'!T64*12*0.8,0)</f>
        <v>58</v>
      </c>
      <c r="U29" s="40">
        <f>ROUND('табл 5,6'!U64*12*0.8,0)</f>
        <v>86</v>
      </c>
      <c r="V29" s="50">
        <v>2</v>
      </c>
    </row>
    <row r="30" spans="1:22" ht="18.75">
      <c r="A30" s="50">
        <v>18</v>
      </c>
      <c r="B30" s="36">
        <f>ROUND('табл 5,6'!B65*12*0.8,0)</f>
        <v>624</v>
      </c>
      <c r="C30" s="36">
        <f>ROUND('табл 5,6'!C65*12*0.8,0)</f>
        <v>586</v>
      </c>
      <c r="D30" s="36">
        <f>ROUND('табл 5,6'!D65*12*0.8,0)</f>
        <v>557</v>
      </c>
      <c r="E30" s="36">
        <f>ROUND('табл 5,6'!E65*12*0.8,0)</f>
        <v>518</v>
      </c>
      <c r="F30" s="36">
        <f>ROUND('табл 5,6'!F65*12*0.8,0)</f>
        <v>480</v>
      </c>
      <c r="G30" s="36">
        <f>ROUND('табл 5,6'!G65*12*0.8,0)</f>
        <v>451</v>
      </c>
      <c r="H30" s="36">
        <f>ROUND('табл 5,6'!H65*12*0.8,0)</f>
        <v>413</v>
      </c>
      <c r="I30" s="36">
        <f>ROUND('табл 5,6'!I65*12*0.8,0)</f>
        <v>384</v>
      </c>
      <c r="J30" s="36">
        <f>ROUND('табл 5,6'!J65*12*0.8,0)</f>
        <v>346</v>
      </c>
      <c r="K30" s="36">
        <f>ROUND('табл 5,6'!K65*12*0.8,0)</f>
        <v>355</v>
      </c>
      <c r="L30" s="36">
        <f>ROUND('табл 5,6'!L65*12*0.8,0)</f>
        <v>317</v>
      </c>
      <c r="M30" s="36">
        <f>ROUND('табл 5,6'!M65*12*0.8,0)</f>
        <v>278</v>
      </c>
      <c r="N30" s="36">
        <f>ROUND('табл 5,6'!N65*12*0.8,0)</f>
        <v>250</v>
      </c>
      <c r="O30" s="36">
        <f>ROUND('табл 5,6'!O65*12*0.8,0)</f>
        <v>211</v>
      </c>
      <c r="P30" s="36">
        <f>ROUND('табл 5,6'!P65*12*0.8,0)</f>
        <v>154</v>
      </c>
      <c r="Q30" s="36">
        <f>ROUND('табл 5,6'!Q65*12*0.8,0)</f>
        <v>144</v>
      </c>
      <c r="R30" s="36">
        <f>ROUND('табл 5,6'!R65*12*0.8,0)</f>
        <v>86</v>
      </c>
      <c r="S30" s="36">
        <f>ROUND('табл 5,6'!S65*12*0.8,0)</f>
        <v>58</v>
      </c>
      <c r="T30" s="39">
        <f>ROUND('табл 5,6'!T65*12*0.8,0)</f>
        <v>58</v>
      </c>
      <c r="U30" s="36">
        <f>ROUND('табл 5,6'!U65*12*0.8,0)</f>
        <v>58</v>
      </c>
      <c r="V30" s="50">
        <v>1</v>
      </c>
    </row>
    <row r="31" spans="1:22" ht="18.75">
      <c r="A31" s="50">
        <v>19</v>
      </c>
      <c r="B31" s="36">
        <f>ROUND('табл 5,6'!B66*12*0.8,0)</f>
        <v>653</v>
      </c>
      <c r="C31" s="36">
        <f>ROUND('табл 5,6'!C66*12*0.8,0)</f>
        <v>624</v>
      </c>
      <c r="D31" s="36">
        <f>ROUND('табл 5,6'!D66*12*0.8,0)</f>
        <v>586</v>
      </c>
      <c r="E31" s="36">
        <f>ROUND('табл 5,6'!E66*12*0.8,0)</f>
        <v>557</v>
      </c>
      <c r="F31" s="36">
        <f>ROUND('табл 5,6'!F66*12*0.8,0)</f>
        <v>518</v>
      </c>
      <c r="G31" s="36">
        <f>ROUND('табл 5,6'!G66*12*0.8,0)</f>
        <v>480</v>
      </c>
      <c r="H31" s="36">
        <f>ROUND('табл 5,6'!H66*12*0.8,0)</f>
        <v>451</v>
      </c>
      <c r="I31" s="36">
        <f>ROUND('табл 5,6'!I66*12*0.8,0)</f>
        <v>413</v>
      </c>
      <c r="J31" s="36">
        <f>ROUND('табл 5,6'!J66*12*0.8,0)</f>
        <v>384</v>
      </c>
      <c r="K31" s="36">
        <f>ROUND('табл 5,6'!K66*12*0.8,0)</f>
        <v>346</v>
      </c>
      <c r="L31" s="36">
        <f>ROUND('табл 5,6'!L66*12*0.8,0)</f>
        <v>355</v>
      </c>
      <c r="M31" s="36">
        <f>ROUND('табл 5,6'!M66*12*0.8,0)</f>
        <v>317</v>
      </c>
      <c r="N31" s="36">
        <f>ROUND('табл 5,6'!N66*12*0.8,0)</f>
        <v>278</v>
      </c>
      <c r="O31" s="36">
        <f>ROUND('табл 5,6'!O66*12*0.8,0)</f>
        <v>250</v>
      </c>
      <c r="P31" s="36">
        <f>ROUND('табл 5,6'!P66*12*0.8,0)</f>
        <v>211</v>
      </c>
      <c r="Q31" s="36">
        <f>ROUND('табл 5,6'!Q66*12*0.8,0)</f>
        <v>154</v>
      </c>
      <c r="R31" s="36">
        <f>ROUND('табл 5,6'!R66*12*0.8,0)</f>
        <v>144</v>
      </c>
      <c r="S31" s="36">
        <f>ROUND('табл 5,6'!S66*12*0.8,0)</f>
        <v>86</v>
      </c>
      <c r="T31" s="36">
        <f>ROUND('табл 5,6'!T66*12*0.8,0)</f>
        <v>58</v>
      </c>
      <c r="U31" s="39">
        <f>ROUND('табл 5,6'!U66*12*0.8,0)</f>
        <v>58</v>
      </c>
      <c r="V31" s="50">
        <v>0</v>
      </c>
    </row>
    <row r="32" spans="1:22" ht="15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27" customHeight="1">
      <c r="A34" s="57" t="s">
        <v>28</v>
      </c>
      <c r="B34" s="57"/>
      <c r="C34" s="58"/>
      <c r="D34" s="59"/>
      <c r="E34" s="59"/>
      <c r="F34" s="58"/>
      <c r="G34" s="59"/>
      <c r="H34" s="59"/>
      <c r="I34" s="42"/>
      <c r="J34" s="42"/>
      <c r="K34" s="42"/>
      <c r="L34" s="42"/>
      <c r="M34" s="42"/>
    </row>
    <row r="35" spans="1:13" ht="27" customHeight="1">
      <c r="A35" s="42" t="s">
        <v>15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5.75">
      <c r="A37" s="147"/>
      <c r="B37" s="147"/>
      <c r="C37" s="147"/>
      <c r="D37" s="147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5.75">
      <c r="A38" s="147"/>
      <c r="B38" s="147"/>
      <c r="C38" s="147"/>
      <c r="D38" s="147"/>
      <c r="E38" s="42"/>
      <c r="F38" s="42"/>
      <c r="G38" s="42"/>
      <c r="H38" s="42"/>
      <c r="I38" s="42"/>
      <c r="J38" s="42"/>
      <c r="K38" s="42"/>
      <c r="L38" s="42"/>
      <c r="M38" s="42"/>
    </row>
  </sheetData>
  <mergeCells count="29">
    <mergeCell ref="T10:T11"/>
    <mergeCell ref="V10:V11"/>
    <mergeCell ref="A37:D37"/>
    <mergeCell ref="A38:D38"/>
    <mergeCell ref="U10:U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A8:V8"/>
    <mergeCell ref="P1:V1"/>
    <mergeCell ref="P3:V3"/>
    <mergeCell ref="P4:V4"/>
    <mergeCell ref="P5:V5"/>
    <mergeCell ref="A7:V7"/>
  </mergeCells>
  <pageMargins left="0.31496062992125984" right="0.31496062992125984" top="0.94488188976377963" bottom="0.74803149606299213" header="0.31496062992125984" footer="0.31496062992125984"/>
  <pageSetup paperSize="9"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workbookViewId="0">
      <selection activeCell="C98" sqref="C98"/>
    </sheetView>
  </sheetViews>
  <sheetFormatPr defaultRowHeight="15.75"/>
  <cols>
    <col min="1" max="1" width="14.85546875" style="85" customWidth="1"/>
    <col min="2" max="2" width="6.7109375" style="84" customWidth="1"/>
    <col min="3" max="17" width="10.28515625" style="80" customWidth="1"/>
    <col min="18" max="16384" width="9.140625" style="80"/>
  </cols>
  <sheetData>
    <row r="1" spans="1:17" ht="15" customHeight="1">
      <c r="B1" s="82"/>
      <c r="C1" s="82"/>
      <c r="D1" s="82"/>
      <c r="E1" s="82"/>
      <c r="F1" s="82"/>
      <c r="G1" s="82"/>
      <c r="H1" s="82"/>
      <c r="M1" s="83"/>
      <c r="N1" s="72" t="s">
        <v>4</v>
      </c>
      <c r="O1" s="72"/>
      <c r="P1" s="72"/>
    </row>
    <row r="2" spans="1:17" ht="15" customHeight="1">
      <c r="B2" s="82"/>
      <c r="C2" s="82"/>
      <c r="D2" s="82"/>
      <c r="E2" s="82"/>
      <c r="F2" s="82"/>
      <c r="G2" s="82"/>
      <c r="H2" s="82"/>
      <c r="M2" s="83"/>
      <c r="N2" s="72" t="s">
        <v>5</v>
      </c>
      <c r="O2" s="72"/>
      <c r="P2" s="72"/>
    </row>
    <row r="3" spans="1:17" ht="15" customHeight="1">
      <c r="B3" s="82"/>
      <c r="C3" s="82"/>
      <c r="D3" s="82"/>
      <c r="E3" s="82"/>
      <c r="F3" s="82"/>
      <c r="G3" s="82"/>
      <c r="H3" s="82"/>
      <c r="M3" s="83"/>
      <c r="N3" s="72" t="s">
        <v>6</v>
      </c>
      <c r="O3" s="72"/>
      <c r="P3" s="72"/>
    </row>
    <row r="4" spans="1:17" ht="15" customHeight="1">
      <c r="B4" s="82"/>
      <c r="C4" s="82"/>
      <c r="D4" s="82"/>
      <c r="E4" s="82"/>
      <c r="F4" s="82"/>
      <c r="G4" s="82"/>
      <c r="H4" s="82"/>
      <c r="M4" s="83"/>
      <c r="N4" s="72"/>
      <c r="O4" s="72"/>
      <c r="P4" s="72"/>
    </row>
    <row r="5" spans="1:17" ht="15" customHeight="1">
      <c r="B5" s="82"/>
      <c r="C5" s="82"/>
      <c r="D5" s="82"/>
      <c r="E5" s="82"/>
      <c r="F5" s="82"/>
      <c r="G5" s="82"/>
      <c r="H5" s="82"/>
      <c r="M5" s="83"/>
      <c r="N5" s="72" t="s">
        <v>19</v>
      </c>
      <c r="O5" s="72"/>
      <c r="P5" s="72"/>
    </row>
    <row r="6" spans="1:17" ht="15" customHeight="1">
      <c r="B6" s="82"/>
      <c r="C6" s="82"/>
      <c r="D6" s="82"/>
      <c r="E6" s="82"/>
      <c r="F6" s="82"/>
      <c r="G6" s="82"/>
      <c r="H6" s="82"/>
      <c r="M6" s="83"/>
      <c r="N6" s="72" t="s">
        <v>29</v>
      </c>
      <c r="O6" s="72"/>
      <c r="P6" s="72"/>
    </row>
    <row r="7" spans="1:17">
      <c r="B7" s="153" t="s">
        <v>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>
      <c r="B8" s="153" t="s">
        <v>18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</row>
    <row r="9" spans="1:17">
      <c r="B9" s="154" t="s">
        <v>30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1:17" ht="14.25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57" t="s">
        <v>1</v>
      </c>
      <c r="N10" s="157"/>
      <c r="O10" s="157"/>
      <c r="P10" s="157"/>
      <c r="Q10" s="157"/>
    </row>
    <row r="11" spans="1:17" s="85" customFormat="1" ht="47.25" customHeight="1">
      <c r="A11" s="151" t="s">
        <v>33</v>
      </c>
      <c r="B11" s="155" t="s">
        <v>2</v>
      </c>
      <c r="C11" s="86" t="str">
        <f>A13</f>
        <v>Уфа</v>
      </c>
      <c r="D11" s="86" t="str">
        <f>A14</f>
        <v xml:space="preserve">Воронки             1629 км </v>
      </c>
      <c r="E11" s="86" t="str">
        <f>A15</f>
        <v xml:space="preserve">Парковая Черниковка Спортивная         </v>
      </c>
      <c r="F11" s="86" t="str">
        <f>A16</f>
        <v>Шакша                          1646 км                        Тауш</v>
      </c>
      <c r="G11" s="86" t="str">
        <f>A17</f>
        <v>Иглино</v>
      </c>
      <c r="H11" s="86" t="str">
        <f>A18</f>
        <v>1664 км                        Чуваши Чуваш Кубово</v>
      </c>
      <c r="I11" s="86" t="str">
        <f>A19</f>
        <v>Тавтиманово                           1680 км</v>
      </c>
      <c r="J11" s="86" t="str">
        <f>A20</f>
        <v>Кудеевка                         1688 км</v>
      </c>
      <c r="K11" s="86" t="str">
        <f>A21</f>
        <v>Урман                   1696 км                 1699 км</v>
      </c>
      <c r="L11" s="86" t="str">
        <f>A22</f>
        <v>Улу-Теляк            1705 км           Лимеза</v>
      </c>
      <c r="M11" s="86" t="str">
        <f>A23</f>
        <v xml:space="preserve">о.п. 1712 км                  Казаяк         </v>
      </c>
      <c r="N11" s="86" t="str">
        <f>A24</f>
        <v xml:space="preserve">  о.п. 1721 км</v>
      </c>
      <c r="O11" s="86" t="str">
        <f>A25</f>
        <v xml:space="preserve">  Аша </v>
      </c>
      <c r="P11" s="86" t="str">
        <f>A26</f>
        <v>Миньяр Биянка</v>
      </c>
      <c r="Q11" s="86" t="str">
        <f>A27</f>
        <v>1753,1756 км              Симская</v>
      </c>
    </row>
    <row r="12" spans="1:17" s="84" customFormat="1" ht="18" customHeight="1">
      <c r="A12" s="152"/>
      <c r="B12" s="156"/>
      <c r="C12" s="79">
        <v>0</v>
      </c>
      <c r="D12" s="79">
        <v>1</v>
      </c>
      <c r="E12" s="79">
        <v>2</v>
      </c>
      <c r="F12" s="79">
        <v>3</v>
      </c>
      <c r="G12" s="79">
        <v>4</v>
      </c>
      <c r="H12" s="79">
        <v>5</v>
      </c>
      <c r="I12" s="79">
        <v>6</v>
      </c>
      <c r="J12" s="79">
        <v>7</v>
      </c>
      <c r="K12" s="79">
        <v>8</v>
      </c>
      <c r="L12" s="79">
        <v>9</v>
      </c>
      <c r="M12" s="79">
        <v>10</v>
      </c>
      <c r="N12" s="79">
        <v>10</v>
      </c>
      <c r="O12" s="79">
        <v>11</v>
      </c>
      <c r="P12" s="79">
        <v>12</v>
      </c>
      <c r="Q12" s="79">
        <v>13</v>
      </c>
    </row>
    <row r="13" spans="1:17" s="78" customFormat="1" ht="23.25" customHeight="1">
      <c r="A13" s="87" t="s">
        <v>34</v>
      </c>
      <c r="B13" s="77">
        <v>0</v>
      </c>
      <c r="C13" s="88">
        <v>16</v>
      </c>
      <c r="D13" s="77">
        <v>16</v>
      </c>
      <c r="E13" s="77">
        <v>32</v>
      </c>
      <c r="F13" s="77">
        <v>48</v>
      </c>
      <c r="G13" s="77">
        <v>56</v>
      </c>
      <c r="H13" s="77">
        <v>70</v>
      </c>
      <c r="I13" s="77">
        <v>84</v>
      </c>
      <c r="J13" s="77">
        <v>98</v>
      </c>
      <c r="K13" s="77">
        <v>112</v>
      </c>
      <c r="L13" s="77">
        <v>126</v>
      </c>
      <c r="M13" s="77">
        <v>120</v>
      </c>
      <c r="N13" s="77">
        <f>C24</f>
        <v>120</v>
      </c>
      <c r="O13" s="77">
        <f>C25</f>
        <v>141</v>
      </c>
      <c r="P13" s="77">
        <f>C26</f>
        <v>162</v>
      </c>
      <c r="Q13" s="77">
        <f>C27</f>
        <v>183</v>
      </c>
    </row>
    <row r="14" spans="1:17" ht="23.25" customHeight="1">
      <c r="A14" s="86" t="s">
        <v>35</v>
      </c>
      <c r="B14" s="79">
        <v>1</v>
      </c>
      <c r="C14" s="79">
        <f>D13</f>
        <v>16</v>
      </c>
      <c r="D14" s="88">
        <v>16</v>
      </c>
      <c r="E14" s="79">
        <v>16</v>
      </c>
      <c r="F14" s="79">
        <v>32</v>
      </c>
      <c r="G14" s="79">
        <v>48</v>
      </c>
      <c r="H14" s="79">
        <v>56</v>
      </c>
      <c r="I14" s="79">
        <v>70</v>
      </c>
      <c r="J14" s="79">
        <v>84</v>
      </c>
      <c r="K14" s="79">
        <v>98</v>
      </c>
      <c r="L14" s="79">
        <v>112</v>
      </c>
      <c r="M14" s="79">
        <v>126</v>
      </c>
      <c r="N14" s="77">
        <f>D24</f>
        <v>126</v>
      </c>
      <c r="O14" s="77">
        <f>D25</f>
        <v>147</v>
      </c>
      <c r="P14" s="77">
        <f>D26</f>
        <v>168</v>
      </c>
      <c r="Q14" s="77">
        <f>D27</f>
        <v>189</v>
      </c>
    </row>
    <row r="15" spans="1:17" ht="34.5" customHeight="1">
      <c r="A15" s="86" t="s">
        <v>39</v>
      </c>
      <c r="B15" s="79">
        <v>2</v>
      </c>
      <c r="C15" s="79">
        <v>32</v>
      </c>
      <c r="D15" s="79">
        <f>E14</f>
        <v>16</v>
      </c>
      <c r="E15" s="88">
        <v>16</v>
      </c>
      <c r="F15" s="79">
        <v>16</v>
      </c>
      <c r="G15" s="79">
        <v>32</v>
      </c>
      <c r="H15" s="79">
        <v>48</v>
      </c>
      <c r="I15" s="79">
        <v>56</v>
      </c>
      <c r="J15" s="79">
        <v>70</v>
      </c>
      <c r="K15" s="79">
        <v>84</v>
      </c>
      <c r="L15" s="79">
        <v>98</v>
      </c>
      <c r="M15" s="79">
        <v>112</v>
      </c>
      <c r="N15" s="79">
        <f>E24</f>
        <v>112</v>
      </c>
      <c r="O15" s="79">
        <f>E25</f>
        <v>133</v>
      </c>
      <c r="P15" s="77">
        <f>E26</f>
        <v>154</v>
      </c>
      <c r="Q15" s="77">
        <f>E27</f>
        <v>175</v>
      </c>
    </row>
    <row r="16" spans="1:17" ht="23.25" customHeight="1">
      <c r="A16" s="86" t="s">
        <v>40</v>
      </c>
      <c r="B16" s="79">
        <v>3</v>
      </c>
      <c r="C16" s="79">
        <v>48</v>
      </c>
      <c r="D16" s="79">
        <v>32</v>
      </c>
      <c r="E16" s="79">
        <f>F15</f>
        <v>16</v>
      </c>
      <c r="F16" s="88">
        <v>16</v>
      </c>
      <c r="G16" s="79">
        <v>16</v>
      </c>
      <c r="H16" s="79">
        <v>32</v>
      </c>
      <c r="I16" s="79">
        <v>48</v>
      </c>
      <c r="J16" s="79">
        <v>56</v>
      </c>
      <c r="K16" s="79">
        <v>70</v>
      </c>
      <c r="L16" s="79">
        <v>84</v>
      </c>
      <c r="M16" s="79">
        <v>98</v>
      </c>
      <c r="N16" s="79">
        <f>F24</f>
        <v>98</v>
      </c>
      <c r="O16" s="79">
        <f>F25</f>
        <v>119</v>
      </c>
      <c r="P16" s="77">
        <f>F26</f>
        <v>140</v>
      </c>
      <c r="Q16" s="77">
        <f>F27</f>
        <v>161</v>
      </c>
    </row>
    <row r="17" spans="1:17" ht="23.25" customHeight="1">
      <c r="A17" s="86" t="s">
        <v>31</v>
      </c>
      <c r="B17" s="79">
        <v>4</v>
      </c>
      <c r="C17" s="79">
        <v>56</v>
      </c>
      <c r="D17" s="79">
        <v>48</v>
      </c>
      <c r="E17" s="79">
        <v>32</v>
      </c>
      <c r="F17" s="79">
        <f>G16</f>
        <v>16</v>
      </c>
      <c r="G17" s="88">
        <v>16</v>
      </c>
      <c r="H17" s="79">
        <v>16</v>
      </c>
      <c r="I17" s="79">
        <v>32</v>
      </c>
      <c r="J17" s="79">
        <v>48</v>
      </c>
      <c r="K17" s="79">
        <v>56</v>
      </c>
      <c r="L17" s="79">
        <v>70</v>
      </c>
      <c r="M17" s="79">
        <v>84</v>
      </c>
      <c r="N17" s="79">
        <f>G24</f>
        <v>84</v>
      </c>
      <c r="O17" s="79">
        <f>G25</f>
        <v>105</v>
      </c>
      <c r="P17" s="77">
        <f>G26</f>
        <v>126</v>
      </c>
      <c r="Q17" s="77">
        <f>G27</f>
        <v>147</v>
      </c>
    </row>
    <row r="18" spans="1:17" ht="34.5" customHeight="1">
      <c r="A18" s="86" t="s">
        <v>41</v>
      </c>
      <c r="B18" s="79">
        <v>5</v>
      </c>
      <c r="C18" s="79">
        <v>70</v>
      </c>
      <c r="D18" s="79">
        <v>56</v>
      </c>
      <c r="E18" s="79">
        <v>48</v>
      </c>
      <c r="F18" s="79">
        <v>32</v>
      </c>
      <c r="G18" s="79">
        <f>H17</f>
        <v>16</v>
      </c>
      <c r="H18" s="88">
        <v>16</v>
      </c>
      <c r="I18" s="79">
        <v>16</v>
      </c>
      <c r="J18" s="79">
        <v>32</v>
      </c>
      <c r="K18" s="79">
        <v>48</v>
      </c>
      <c r="L18" s="79">
        <v>56</v>
      </c>
      <c r="M18" s="79">
        <v>70</v>
      </c>
      <c r="N18" s="79">
        <f>H24</f>
        <v>70</v>
      </c>
      <c r="O18" s="79">
        <f>H25</f>
        <v>91</v>
      </c>
      <c r="P18" s="77">
        <f>H26</f>
        <v>112</v>
      </c>
      <c r="Q18" s="77">
        <f>H27</f>
        <v>133</v>
      </c>
    </row>
    <row r="19" spans="1:17" ht="23.25" customHeight="1">
      <c r="A19" s="86" t="s">
        <v>42</v>
      </c>
      <c r="B19" s="79">
        <v>6</v>
      </c>
      <c r="C19" s="79">
        <v>84</v>
      </c>
      <c r="D19" s="79">
        <v>70</v>
      </c>
      <c r="E19" s="79">
        <v>56</v>
      </c>
      <c r="F19" s="79">
        <v>48</v>
      </c>
      <c r="G19" s="79">
        <v>32</v>
      </c>
      <c r="H19" s="79">
        <f>I18</f>
        <v>16</v>
      </c>
      <c r="I19" s="88">
        <v>16</v>
      </c>
      <c r="J19" s="79">
        <v>16</v>
      </c>
      <c r="K19" s="79">
        <v>32</v>
      </c>
      <c r="L19" s="79">
        <v>48</v>
      </c>
      <c r="M19" s="79">
        <v>56</v>
      </c>
      <c r="N19" s="79">
        <f>I24</f>
        <v>56</v>
      </c>
      <c r="O19" s="79">
        <f>I25</f>
        <v>77</v>
      </c>
      <c r="P19" s="77">
        <f>I26</f>
        <v>98</v>
      </c>
      <c r="Q19" s="77">
        <f>I27</f>
        <v>119</v>
      </c>
    </row>
    <row r="20" spans="1:17" ht="23.25" customHeight="1">
      <c r="A20" s="86" t="s">
        <v>43</v>
      </c>
      <c r="B20" s="79">
        <v>7</v>
      </c>
      <c r="C20" s="79">
        <v>98</v>
      </c>
      <c r="D20" s="79">
        <v>84</v>
      </c>
      <c r="E20" s="79">
        <v>70</v>
      </c>
      <c r="F20" s="79">
        <v>56</v>
      </c>
      <c r="G20" s="79">
        <v>48</v>
      </c>
      <c r="H20" s="79">
        <v>32</v>
      </c>
      <c r="I20" s="79">
        <f>J19</f>
        <v>16</v>
      </c>
      <c r="J20" s="88">
        <v>16</v>
      </c>
      <c r="K20" s="79">
        <v>16</v>
      </c>
      <c r="L20" s="79">
        <v>32</v>
      </c>
      <c r="M20" s="79">
        <v>48</v>
      </c>
      <c r="N20" s="79">
        <f>J24</f>
        <v>48</v>
      </c>
      <c r="O20" s="79">
        <f>J25</f>
        <v>69</v>
      </c>
      <c r="P20" s="77">
        <f>J26</f>
        <v>90</v>
      </c>
      <c r="Q20" s="77">
        <f>J27</f>
        <v>111</v>
      </c>
    </row>
    <row r="21" spans="1:17" ht="36" customHeight="1">
      <c r="A21" s="86" t="s">
        <v>44</v>
      </c>
      <c r="B21" s="79">
        <v>8</v>
      </c>
      <c r="C21" s="79">
        <v>112</v>
      </c>
      <c r="D21" s="79">
        <v>98</v>
      </c>
      <c r="E21" s="79">
        <v>84</v>
      </c>
      <c r="F21" s="79">
        <v>70</v>
      </c>
      <c r="G21" s="79">
        <v>56</v>
      </c>
      <c r="H21" s="79">
        <v>48</v>
      </c>
      <c r="I21" s="79">
        <v>32</v>
      </c>
      <c r="J21" s="79">
        <f>K20</f>
        <v>16</v>
      </c>
      <c r="K21" s="88">
        <v>16</v>
      </c>
      <c r="L21" s="79">
        <v>16</v>
      </c>
      <c r="M21" s="79">
        <v>32</v>
      </c>
      <c r="N21" s="79">
        <f>K24</f>
        <v>32</v>
      </c>
      <c r="O21" s="79">
        <f>K25</f>
        <v>53</v>
      </c>
      <c r="P21" s="77">
        <f>K26</f>
        <v>74</v>
      </c>
      <c r="Q21" s="77">
        <f>K27</f>
        <v>95</v>
      </c>
    </row>
    <row r="22" spans="1:17" ht="36.75" customHeight="1">
      <c r="A22" s="86" t="s">
        <v>45</v>
      </c>
      <c r="B22" s="79">
        <v>9</v>
      </c>
      <c r="C22" s="79">
        <v>126</v>
      </c>
      <c r="D22" s="79">
        <v>112</v>
      </c>
      <c r="E22" s="79">
        <v>98</v>
      </c>
      <c r="F22" s="79">
        <v>84</v>
      </c>
      <c r="G22" s="79">
        <v>70</v>
      </c>
      <c r="H22" s="79">
        <v>56</v>
      </c>
      <c r="I22" s="79">
        <v>48</v>
      </c>
      <c r="J22" s="79">
        <v>32</v>
      </c>
      <c r="K22" s="79">
        <f>L21</f>
        <v>16</v>
      </c>
      <c r="L22" s="88">
        <v>16</v>
      </c>
      <c r="M22" s="79">
        <v>16</v>
      </c>
      <c r="N22" s="79">
        <f>L24</f>
        <v>16</v>
      </c>
      <c r="O22" s="79">
        <f>L25</f>
        <v>37</v>
      </c>
      <c r="P22" s="77">
        <f>L26</f>
        <v>58</v>
      </c>
      <c r="Q22" s="77">
        <f>L27</f>
        <v>79</v>
      </c>
    </row>
    <row r="23" spans="1:17" ht="23.25" customHeight="1" thickBot="1">
      <c r="A23" s="86" t="s">
        <v>46</v>
      </c>
      <c r="B23" s="79">
        <v>10</v>
      </c>
      <c r="C23" s="79">
        <v>120</v>
      </c>
      <c r="D23" s="79">
        <v>126</v>
      </c>
      <c r="E23" s="79">
        <v>112</v>
      </c>
      <c r="F23" s="79">
        <v>98</v>
      </c>
      <c r="G23" s="79">
        <v>84</v>
      </c>
      <c r="H23" s="79">
        <v>70</v>
      </c>
      <c r="I23" s="79">
        <v>56</v>
      </c>
      <c r="J23" s="79">
        <v>48</v>
      </c>
      <c r="K23" s="79">
        <v>32</v>
      </c>
      <c r="L23" s="79">
        <f>M22</f>
        <v>16</v>
      </c>
      <c r="M23" s="88">
        <v>16</v>
      </c>
      <c r="N23" s="89">
        <f>M24</f>
        <v>16</v>
      </c>
      <c r="O23" s="119">
        <f>M25</f>
        <v>37</v>
      </c>
      <c r="P23" s="120">
        <f>M26</f>
        <v>58</v>
      </c>
      <c r="Q23" s="120">
        <f>M27</f>
        <v>79</v>
      </c>
    </row>
    <row r="24" spans="1:17" ht="23.25" customHeight="1">
      <c r="A24" s="86" t="s">
        <v>36</v>
      </c>
      <c r="B24" s="79">
        <v>10</v>
      </c>
      <c r="C24" s="79">
        <v>120</v>
      </c>
      <c r="D24" s="79">
        <v>126</v>
      </c>
      <c r="E24" s="79">
        <v>112</v>
      </c>
      <c r="F24" s="79">
        <v>98</v>
      </c>
      <c r="G24" s="79">
        <v>84</v>
      </c>
      <c r="H24" s="79">
        <v>70</v>
      </c>
      <c r="I24" s="79">
        <v>56</v>
      </c>
      <c r="J24" s="79">
        <v>48</v>
      </c>
      <c r="K24" s="79">
        <v>32</v>
      </c>
      <c r="L24" s="79">
        <v>16</v>
      </c>
      <c r="M24" s="90">
        <v>16</v>
      </c>
      <c r="N24" s="91">
        <v>21</v>
      </c>
      <c r="O24" s="133">
        <v>21</v>
      </c>
      <c r="P24" s="134">
        <v>42</v>
      </c>
      <c r="Q24" s="135">
        <v>63</v>
      </c>
    </row>
    <row r="25" spans="1:17" ht="23.25" customHeight="1">
      <c r="A25" s="86" t="s">
        <v>37</v>
      </c>
      <c r="B25" s="79">
        <v>11</v>
      </c>
      <c r="C25" s="79">
        <v>141</v>
      </c>
      <c r="D25" s="79">
        <v>147</v>
      </c>
      <c r="E25" s="79">
        <v>133</v>
      </c>
      <c r="F25" s="79">
        <v>119</v>
      </c>
      <c r="G25" s="79">
        <v>105</v>
      </c>
      <c r="H25" s="79">
        <v>91</v>
      </c>
      <c r="I25" s="79">
        <v>77</v>
      </c>
      <c r="J25" s="79">
        <v>69</v>
      </c>
      <c r="K25" s="79">
        <v>53</v>
      </c>
      <c r="L25" s="79">
        <v>37</v>
      </c>
      <c r="M25" s="136">
        <v>37</v>
      </c>
      <c r="N25" s="109">
        <v>21</v>
      </c>
      <c r="O25" s="88">
        <v>21</v>
      </c>
      <c r="P25" s="77">
        <v>21</v>
      </c>
      <c r="Q25" s="137">
        <v>42</v>
      </c>
    </row>
    <row r="26" spans="1:17" ht="23.25" customHeight="1">
      <c r="A26" s="86" t="s">
        <v>32</v>
      </c>
      <c r="B26" s="79">
        <v>12</v>
      </c>
      <c r="C26" s="79">
        <v>162</v>
      </c>
      <c r="D26" s="79">
        <v>168</v>
      </c>
      <c r="E26" s="79">
        <v>154</v>
      </c>
      <c r="F26" s="79">
        <v>140</v>
      </c>
      <c r="G26" s="79">
        <v>126</v>
      </c>
      <c r="H26" s="79">
        <v>112</v>
      </c>
      <c r="I26" s="79">
        <v>98</v>
      </c>
      <c r="J26" s="79">
        <v>90</v>
      </c>
      <c r="K26" s="79">
        <v>74</v>
      </c>
      <c r="L26" s="79">
        <v>58</v>
      </c>
      <c r="M26" s="136">
        <v>58</v>
      </c>
      <c r="N26" s="109">
        <v>42</v>
      </c>
      <c r="O26" s="79">
        <v>21</v>
      </c>
      <c r="P26" s="88">
        <v>21</v>
      </c>
      <c r="Q26" s="137">
        <v>21</v>
      </c>
    </row>
    <row r="27" spans="1:17" ht="23.25" customHeight="1" thickBot="1">
      <c r="A27" s="86" t="s">
        <v>38</v>
      </c>
      <c r="B27" s="79">
        <v>13</v>
      </c>
      <c r="C27" s="79">
        <v>183</v>
      </c>
      <c r="D27" s="79">
        <v>189</v>
      </c>
      <c r="E27" s="79">
        <v>175</v>
      </c>
      <c r="F27" s="79">
        <v>161</v>
      </c>
      <c r="G27" s="79">
        <v>147</v>
      </c>
      <c r="H27" s="79">
        <v>133</v>
      </c>
      <c r="I27" s="79">
        <v>119</v>
      </c>
      <c r="J27" s="79">
        <v>111</v>
      </c>
      <c r="K27" s="79">
        <v>95</v>
      </c>
      <c r="L27" s="79">
        <v>79</v>
      </c>
      <c r="M27" s="136">
        <v>79</v>
      </c>
      <c r="N27" s="111">
        <v>63</v>
      </c>
      <c r="O27" s="138">
        <v>42</v>
      </c>
      <c r="P27" s="138">
        <v>21</v>
      </c>
      <c r="Q27" s="92">
        <v>21</v>
      </c>
    </row>
    <row r="28" spans="1:17" ht="23.25" customHeight="1">
      <c r="B28" s="7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ht="30" customHeight="1">
      <c r="A29" s="150" t="s">
        <v>22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</row>
    <row r="30" spans="1:17" ht="30" customHeight="1">
      <c r="A30" s="150" t="s">
        <v>25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</row>
    <row r="31" spans="1:17" ht="18" customHeight="1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ht="15" customHeight="1">
      <c r="B32" s="82"/>
      <c r="C32" s="82"/>
      <c r="D32" s="82"/>
      <c r="E32" s="82"/>
      <c r="F32" s="82"/>
      <c r="G32" s="82"/>
      <c r="H32" s="82"/>
      <c r="I32" s="82"/>
      <c r="J32" s="82"/>
      <c r="K32" s="81"/>
      <c r="L32" s="81"/>
      <c r="M32" s="81"/>
      <c r="N32" s="72" t="s">
        <v>4</v>
      </c>
      <c r="O32" s="72"/>
      <c r="P32" s="72"/>
    </row>
    <row r="33" spans="1:17" ht="15" customHeight="1">
      <c r="B33" s="82"/>
      <c r="C33" s="82"/>
      <c r="D33" s="82"/>
      <c r="E33" s="82"/>
      <c r="F33" s="82"/>
      <c r="G33" s="82"/>
      <c r="H33" s="82"/>
      <c r="I33" s="82"/>
      <c r="J33" s="82"/>
      <c r="K33" s="81"/>
      <c r="L33" s="81"/>
      <c r="M33" s="81"/>
      <c r="N33" s="72" t="s">
        <v>5</v>
      </c>
      <c r="O33" s="72"/>
      <c r="P33" s="72"/>
    </row>
    <row r="34" spans="1:17" ht="15" customHeight="1">
      <c r="B34" s="82"/>
      <c r="C34" s="82"/>
      <c r="D34" s="82"/>
      <c r="E34" s="82"/>
      <c r="F34" s="82"/>
      <c r="G34" s="82"/>
      <c r="H34" s="82"/>
      <c r="I34" s="82"/>
      <c r="J34" s="82"/>
      <c r="K34" s="81"/>
      <c r="L34" s="81"/>
      <c r="M34" s="81"/>
      <c r="N34" s="72" t="s">
        <v>6</v>
      </c>
      <c r="O34" s="72"/>
      <c r="P34" s="72"/>
    </row>
    <row r="35" spans="1:17" ht="15" customHeight="1">
      <c r="B35" s="82"/>
      <c r="C35" s="82"/>
      <c r="D35" s="82"/>
      <c r="E35" s="82"/>
      <c r="F35" s="82"/>
      <c r="G35" s="82"/>
      <c r="H35" s="82"/>
      <c r="I35" s="82"/>
      <c r="J35" s="82"/>
      <c r="K35" s="81"/>
      <c r="L35" s="81"/>
      <c r="M35" s="81"/>
      <c r="N35" s="72"/>
      <c r="O35" s="72"/>
      <c r="P35" s="72"/>
    </row>
    <row r="36" spans="1:17" ht="15" customHeight="1">
      <c r="B36" s="82"/>
      <c r="C36" s="82"/>
      <c r="D36" s="82"/>
      <c r="E36" s="82"/>
      <c r="F36" s="82"/>
      <c r="G36" s="82"/>
      <c r="H36" s="82"/>
      <c r="I36" s="82"/>
      <c r="J36" s="82"/>
      <c r="K36" s="81"/>
      <c r="L36" s="81"/>
      <c r="M36" s="81"/>
      <c r="N36" s="72" t="s">
        <v>19</v>
      </c>
      <c r="O36" s="72"/>
      <c r="P36" s="72"/>
    </row>
    <row r="37" spans="1:17" ht="15" customHeight="1">
      <c r="B37" s="82"/>
      <c r="C37" s="82"/>
      <c r="D37" s="82"/>
      <c r="E37" s="82"/>
      <c r="F37" s="82"/>
      <c r="G37" s="82"/>
      <c r="H37" s="82"/>
      <c r="I37" s="82"/>
      <c r="J37" s="82"/>
      <c r="K37" s="81"/>
      <c r="L37" s="81"/>
      <c r="M37" s="81"/>
      <c r="N37" s="72" t="s">
        <v>29</v>
      </c>
      <c r="O37" s="72"/>
      <c r="P37" s="72"/>
    </row>
    <row r="38" spans="1:17">
      <c r="B38" s="153" t="s">
        <v>0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>
      <c r="B39" s="153" t="s">
        <v>18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>
      <c r="B40" s="154" t="s">
        <v>30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</row>
    <row r="41" spans="1:17" s="76" customFormat="1" ht="13.5" customHeight="1">
      <c r="A41" s="73"/>
      <c r="B41" s="74"/>
      <c r="C41" s="74">
        <v>1.2</v>
      </c>
      <c r="D41" s="74">
        <v>1.2</v>
      </c>
      <c r="E41" s="74">
        <v>1.2</v>
      </c>
      <c r="F41" s="74">
        <v>1.2</v>
      </c>
      <c r="G41" s="74">
        <v>1.1000000000000001</v>
      </c>
      <c r="H41" s="74">
        <v>1.1000000000000001</v>
      </c>
      <c r="I41" s="74">
        <v>1.1000000000000001</v>
      </c>
      <c r="J41" s="74">
        <v>1.1000000000000001</v>
      </c>
      <c r="K41" s="74">
        <v>1.1000000000000001</v>
      </c>
      <c r="L41" s="74">
        <v>1.1000000000000001</v>
      </c>
      <c r="M41" s="154" t="s">
        <v>3</v>
      </c>
      <c r="N41" s="154"/>
      <c r="O41" s="154"/>
      <c r="P41" s="154"/>
      <c r="Q41" s="74">
        <v>1</v>
      </c>
    </row>
    <row r="42" spans="1:17" ht="37.5" customHeight="1">
      <c r="A42" s="151" t="s">
        <v>33</v>
      </c>
      <c r="B42" s="155" t="s">
        <v>2</v>
      </c>
      <c r="C42" s="86" t="str">
        <f>A44</f>
        <v>Уфа</v>
      </c>
      <c r="D42" s="86" t="str">
        <f>A45</f>
        <v xml:space="preserve">Воронки             1629 км </v>
      </c>
      <c r="E42" s="86" t="str">
        <f>A46</f>
        <v xml:space="preserve">Парковая Черниковка Спортивная         </v>
      </c>
      <c r="F42" s="86" t="str">
        <f>A47</f>
        <v>Шакша                          1646 км                        Тауш</v>
      </c>
      <c r="G42" s="86" t="str">
        <f>A48</f>
        <v>Иглино</v>
      </c>
      <c r="H42" s="86" t="str">
        <f>A49</f>
        <v>1664 км                        Чуваши Чуваш Кубово</v>
      </c>
      <c r="I42" s="86" t="str">
        <f>A50</f>
        <v>Тавтиманово                           1680 км</v>
      </c>
      <c r="J42" s="86" t="str">
        <f>A51</f>
        <v>Кудеевка                         1688 км</v>
      </c>
      <c r="K42" s="86" t="str">
        <f>A52</f>
        <v>Урман                   1696 км                 1699 км</v>
      </c>
      <c r="L42" s="86" t="str">
        <f>A53</f>
        <v>Улу-Теляк            1705 км           Лимеза</v>
      </c>
      <c r="M42" s="86" t="str">
        <f>A54</f>
        <v xml:space="preserve">о.п. 1712 км                  Казаяк         </v>
      </c>
      <c r="N42" s="86" t="str">
        <f>A55</f>
        <v xml:space="preserve">  о.п. 1721 км</v>
      </c>
      <c r="O42" s="86" t="str">
        <f>A56</f>
        <v xml:space="preserve">  Аша </v>
      </c>
      <c r="P42" s="86" t="str">
        <f>A57</f>
        <v>Миньяр Биянка</v>
      </c>
      <c r="Q42" s="86" t="str">
        <f>A58</f>
        <v>1753,1756 км              Симская</v>
      </c>
    </row>
    <row r="43" spans="1:17" s="84" customFormat="1" ht="18" customHeight="1">
      <c r="A43" s="152"/>
      <c r="B43" s="156"/>
      <c r="C43" s="79">
        <v>0</v>
      </c>
      <c r="D43" s="79">
        <v>1</v>
      </c>
      <c r="E43" s="79">
        <v>2</v>
      </c>
      <c r="F43" s="79">
        <v>3</v>
      </c>
      <c r="G43" s="79">
        <v>4</v>
      </c>
      <c r="H43" s="79">
        <v>5</v>
      </c>
      <c r="I43" s="79">
        <v>6</v>
      </c>
      <c r="J43" s="79">
        <v>7</v>
      </c>
      <c r="K43" s="79">
        <v>8</v>
      </c>
      <c r="L43" s="94">
        <v>9</v>
      </c>
      <c r="M43" s="94">
        <v>10</v>
      </c>
      <c r="N43" s="94">
        <v>10</v>
      </c>
      <c r="O43" s="79">
        <v>11</v>
      </c>
      <c r="P43" s="79">
        <v>12</v>
      </c>
      <c r="Q43" s="79">
        <v>13</v>
      </c>
    </row>
    <row r="44" spans="1:17" s="78" customFormat="1" ht="25.5" customHeight="1">
      <c r="A44" s="87" t="s">
        <v>34</v>
      </c>
      <c r="B44" s="77">
        <v>0</v>
      </c>
      <c r="C44" s="113">
        <v>6</v>
      </c>
      <c r="D44" s="114">
        <v>6</v>
      </c>
      <c r="E44" s="114">
        <v>9</v>
      </c>
      <c r="F44" s="114">
        <v>15</v>
      </c>
      <c r="G44" s="114">
        <v>16</v>
      </c>
      <c r="H44" s="114">
        <v>22</v>
      </c>
      <c r="I44" s="114">
        <v>26</v>
      </c>
      <c r="J44" s="114">
        <v>29</v>
      </c>
      <c r="K44" s="114">
        <v>33</v>
      </c>
      <c r="L44" s="114">
        <v>37</v>
      </c>
      <c r="M44" s="114">
        <v>36</v>
      </c>
      <c r="N44" s="97">
        <f>C55</f>
        <v>36</v>
      </c>
      <c r="O44" s="77">
        <f>C56</f>
        <v>41.3</v>
      </c>
      <c r="P44" s="77">
        <f>C57</f>
        <v>46.5</v>
      </c>
      <c r="Q44" s="77">
        <f>C58</f>
        <v>51.8</v>
      </c>
    </row>
    <row r="45" spans="1:17" ht="25.5" customHeight="1">
      <c r="A45" s="86" t="s">
        <v>35</v>
      </c>
      <c r="B45" s="79">
        <v>1</v>
      </c>
      <c r="C45" s="115">
        <v>6</v>
      </c>
      <c r="D45" s="113">
        <v>6</v>
      </c>
      <c r="E45" s="115">
        <v>6</v>
      </c>
      <c r="F45" s="115">
        <v>9</v>
      </c>
      <c r="G45" s="115">
        <v>15</v>
      </c>
      <c r="H45" s="115">
        <v>16</v>
      </c>
      <c r="I45" s="115">
        <v>22</v>
      </c>
      <c r="J45" s="115">
        <v>26</v>
      </c>
      <c r="K45" s="115">
        <v>29</v>
      </c>
      <c r="L45" s="115">
        <v>33</v>
      </c>
      <c r="M45" s="116">
        <v>37</v>
      </c>
      <c r="N45" s="97">
        <f>D55</f>
        <v>37</v>
      </c>
      <c r="O45" s="77">
        <f>D56</f>
        <v>42.3</v>
      </c>
      <c r="P45" s="77">
        <f>D57</f>
        <v>47.5</v>
      </c>
      <c r="Q45" s="77">
        <f>D58</f>
        <v>52.8</v>
      </c>
    </row>
    <row r="46" spans="1:17" ht="39.75" customHeight="1">
      <c r="A46" s="86" t="s">
        <v>39</v>
      </c>
      <c r="B46" s="79">
        <v>2</v>
      </c>
      <c r="C46" s="115">
        <v>9</v>
      </c>
      <c r="D46" s="115">
        <v>6</v>
      </c>
      <c r="E46" s="113">
        <v>6</v>
      </c>
      <c r="F46" s="115">
        <v>6</v>
      </c>
      <c r="G46" s="115">
        <v>9</v>
      </c>
      <c r="H46" s="115">
        <v>15</v>
      </c>
      <c r="I46" s="115">
        <v>16</v>
      </c>
      <c r="J46" s="115">
        <v>22</v>
      </c>
      <c r="K46" s="115">
        <v>26</v>
      </c>
      <c r="L46" s="115">
        <v>29</v>
      </c>
      <c r="M46" s="115">
        <v>33</v>
      </c>
      <c r="N46" s="117">
        <f>E55</f>
        <v>33</v>
      </c>
      <c r="O46" s="79">
        <f>E56</f>
        <v>38.299999999999997</v>
      </c>
      <c r="P46" s="77">
        <f>E57</f>
        <v>43.5</v>
      </c>
      <c r="Q46" s="77">
        <f>E58</f>
        <v>48.8</v>
      </c>
    </row>
    <row r="47" spans="1:17" ht="25.5" customHeight="1">
      <c r="A47" s="86" t="s">
        <v>40</v>
      </c>
      <c r="B47" s="79">
        <v>3</v>
      </c>
      <c r="C47" s="115">
        <v>15</v>
      </c>
      <c r="D47" s="115">
        <v>9</v>
      </c>
      <c r="E47" s="115">
        <v>6</v>
      </c>
      <c r="F47" s="113">
        <v>6</v>
      </c>
      <c r="G47" s="115">
        <v>6</v>
      </c>
      <c r="H47" s="115">
        <v>9</v>
      </c>
      <c r="I47" s="115">
        <v>15</v>
      </c>
      <c r="J47" s="115">
        <v>16</v>
      </c>
      <c r="K47" s="115">
        <v>22</v>
      </c>
      <c r="L47" s="115">
        <v>26</v>
      </c>
      <c r="M47" s="115">
        <v>29</v>
      </c>
      <c r="N47" s="117">
        <f>F55</f>
        <v>29</v>
      </c>
      <c r="O47" s="79">
        <f>F56</f>
        <v>34.299999999999997</v>
      </c>
      <c r="P47" s="77">
        <f>F57</f>
        <v>39.5</v>
      </c>
      <c r="Q47" s="77">
        <f>F58</f>
        <v>44.8</v>
      </c>
    </row>
    <row r="48" spans="1:17" ht="25.5" customHeight="1">
      <c r="A48" s="86" t="s">
        <v>31</v>
      </c>
      <c r="B48" s="79">
        <v>4</v>
      </c>
      <c r="C48" s="115">
        <v>16</v>
      </c>
      <c r="D48" s="115">
        <v>15</v>
      </c>
      <c r="E48" s="115">
        <v>9</v>
      </c>
      <c r="F48" s="115">
        <v>6</v>
      </c>
      <c r="G48" s="113">
        <v>6</v>
      </c>
      <c r="H48" s="115">
        <v>6</v>
      </c>
      <c r="I48" s="115">
        <v>9</v>
      </c>
      <c r="J48" s="115">
        <v>15</v>
      </c>
      <c r="K48" s="115">
        <v>16</v>
      </c>
      <c r="L48" s="115">
        <v>22</v>
      </c>
      <c r="M48" s="115">
        <v>26</v>
      </c>
      <c r="N48" s="117">
        <f>G55</f>
        <v>26</v>
      </c>
      <c r="O48" s="79">
        <f>G56</f>
        <v>31.3</v>
      </c>
      <c r="P48" s="77">
        <f>G57</f>
        <v>36.5</v>
      </c>
      <c r="Q48" s="77">
        <f>G58</f>
        <v>41.8</v>
      </c>
    </row>
    <row r="49" spans="1:17" ht="25.5" customHeight="1">
      <c r="A49" s="86" t="s">
        <v>41</v>
      </c>
      <c r="B49" s="79">
        <v>5</v>
      </c>
      <c r="C49" s="115">
        <v>22</v>
      </c>
      <c r="D49" s="115">
        <v>16</v>
      </c>
      <c r="E49" s="115">
        <v>15</v>
      </c>
      <c r="F49" s="115">
        <v>9</v>
      </c>
      <c r="G49" s="115">
        <v>6</v>
      </c>
      <c r="H49" s="113">
        <v>6</v>
      </c>
      <c r="I49" s="115">
        <v>6</v>
      </c>
      <c r="J49" s="115">
        <v>9</v>
      </c>
      <c r="K49" s="115">
        <v>15</v>
      </c>
      <c r="L49" s="115">
        <v>16</v>
      </c>
      <c r="M49" s="115">
        <v>22</v>
      </c>
      <c r="N49" s="117">
        <f>H55</f>
        <v>22</v>
      </c>
      <c r="O49" s="79">
        <f>H56</f>
        <v>27.3</v>
      </c>
      <c r="P49" s="77">
        <f>H57</f>
        <v>32.5</v>
      </c>
      <c r="Q49" s="77">
        <f>H58</f>
        <v>37.799999999999997</v>
      </c>
    </row>
    <row r="50" spans="1:17" ht="25.5" customHeight="1">
      <c r="A50" s="86" t="s">
        <v>42</v>
      </c>
      <c r="B50" s="79">
        <v>6</v>
      </c>
      <c r="C50" s="115">
        <v>26</v>
      </c>
      <c r="D50" s="115">
        <v>22</v>
      </c>
      <c r="E50" s="115">
        <v>16</v>
      </c>
      <c r="F50" s="115">
        <v>15</v>
      </c>
      <c r="G50" s="115">
        <v>9</v>
      </c>
      <c r="H50" s="115">
        <v>6</v>
      </c>
      <c r="I50" s="113">
        <v>6</v>
      </c>
      <c r="J50" s="115">
        <v>6</v>
      </c>
      <c r="K50" s="115">
        <v>9</v>
      </c>
      <c r="L50" s="115">
        <v>15</v>
      </c>
      <c r="M50" s="115">
        <v>16</v>
      </c>
      <c r="N50" s="117">
        <f>I55</f>
        <v>16</v>
      </c>
      <c r="O50" s="79">
        <f>I56</f>
        <v>21.3</v>
      </c>
      <c r="P50" s="77">
        <f>I57</f>
        <v>26.5</v>
      </c>
      <c r="Q50" s="77">
        <f>I58</f>
        <v>31.8</v>
      </c>
    </row>
    <row r="51" spans="1:17" ht="25.5" customHeight="1">
      <c r="A51" s="86" t="s">
        <v>43</v>
      </c>
      <c r="B51" s="79">
        <v>7</v>
      </c>
      <c r="C51" s="115">
        <v>29</v>
      </c>
      <c r="D51" s="115">
        <v>26</v>
      </c>
      <c r="E51" s="115">
        <v>22</v>
      </c>
      <c r="F51" s="115">
        <v>16</v>
      </c>
      <c r="G51" s="115">
        <v>15</v>
      </c>
      <c r="H51" s="115">
        <v>9</v>
      </c>
      <c r="I51" s="115">
        <v>6</v>
      </c>
      <c r="J51" s="113">
        <v>6</v>
      </c>
      <c r="K51" s="115">
        <v>6</v>
      </c>
      <c r="L51" s="115">
        <v>9</v>
      </c>
      <c r="M51" s="115">
        <v>15</v>
      </c>
      <c r="N51" s="117">
        <f>J55</f>
        <v>15</v>
      </c>
      <c r="O51" s="79">
        <f>J56</f>
        <v>20.3</v>
      </c>
      <c r="P51" s="77">
        <f>J57</f>
        <v>25.5</v>
      </c>
      <c r="Q51" s="77">
        <f>J58</f>
        <v>30.8</v>
      </c>
    </row>
    <row r="52" spans="1:17" ht="25.5" customHeight="1">
      <c r="A52" s="86" t="s">
        <v>44</v>
      </c>
      <c r="B52" s="79">
        <v>8</v>
      </c>
      <c r="C52" s="115">
        <v>33</v>
      </c>
      <c r="D52" s="115">
        <v>29</v>
      </c>
      <c r="E52" s="115">
        <v>26</v>
      </c>
      <c r="F52" s="115">
        <v>22</v>
      </c>
      <c r="G52" s="115">
        <v>16</v>
      </c>
      <c r="H52" s="115">
        <v>15</v>
      </c>
      <c r="I52" s="115">
        <v>9</v>
      </c>
      <c r="J52" s="115">
        <v>6</v>
      </c>
      <c r="K52" s="113">
        <v>6</v>
      </c>
      <c r="L52" s="115">
        <v>6</v>
      </c>
      <c r="M52" s="115">
        <v>9</v>
      </c>
      <c r="N52" s="117">
        <f>K55</f>
        <v>9</v>
      </c>
      <c r="O52" s="79">
        <f>K56</f>
        <v>14.3</v>
      </c>
      <c r="P52" s="77">
        <f>K57</f>
        <v>19.5</v>
      </c>
      <c r="Q52" s="77">
        <f>K58</f>
        <v>24.8</v>
      </c>
    </row>
    <row r="53" spans="1:17" ht="25.5" customHeight="1">
      <c r="A53" s="86" t="s">
        <v>45</v>
      </c>
      <c r="B53" s="79">
        <v>9</v>
      </c>
      <c r="C53" s="115">
        <v>37</v>
      </c>
      <c r="D53" s="115">
        <v>33</v>
      </c>
      <c r="E53" s="115">
        <v>29</v>
      </c>
      <c r="F53" s="115">
        <v>26</v>
      </c>
      <c r="G53" s="115">
        <v>22</v>
      </c>
      <c r="H53" s="115">
        <v>16</v>
      </c>
      <c r="I53" s="115">
        <v>15</v>
      </c>
      <c r="J53" s="115">
        <v>9</v>
      </c>
      <c r="K53" s="115">
        <v>6</v>
      </c>
      <c r="L53" s="113">
        <v>6</v>
      </c>
      <c r="M53" s="115">
        <v>6</v>
      </c>
      <c r="N53" s="117">
        <f>L55</f>
        <v>6</v>
      </c>
      <c r="O53" s="79">
        <f>L56</f>
        <v>11.3</v>
      </c>
      <c r="P53" s="77">
        <f>L57</f>
        <v>16.5</v>
      </c>
      <c r="Q53" s="77">
        <f>L58</f>
        <v>21.8</v>
      </c>
    </row>
    <row r="54" spans="1:17" ht="25.5" customHeight="1" thickBot="1">
      <c r="A54" s="86" t="s">
        <v>46</v>
      </c>
      <c r="B54" s="79">
        <v>10</v>
      </c>
      <c r="C54" s="115">
        <v>36</v>
      </c>
      <c r="D54" s="115">
        <v>37</v>
      </c>
      <c r="E54" s="115">
        <v>33</v>
      </c>
      <c r="F54" s="115">
        <v>29</v>
      </c>
      <c r="G54" s="115">
        <v>26</v>
      </c>
      <c r="H54" s="115">
        <v>22</v>
      </c>
      <c r="I54" s="115">
        <v>16</v>
      </c>
      <c r="J54" s="115">
        <v>15</v>
      </c>
      <c r="K54" s="115">
        <v>9</v>
      </c>
      <c r="L54" s="115">
        <v>6</v>
      </c>
      <c r="M54" s="113">
        <v>6</v>
      </c>
      <c r="N54" s="118">
        <f>M55</f>
        <v>6</v>
      </c>
      <c r="O54" s="119">
        <f>M56</f>
        <v>11.3</v>
      </c>
      <c r="P54" s="120">
        <f>M57</f>
        <v>16.5</v>
      </c>
      <c r="Q54" s="120">
        <f>M58</f>
        <v>21.8</v>
      </c>
    </row>
    <row r="55" spans="1:17" ht="25.5" customHeight="1">
      <c r="A55" s="86" t="s">
        <v>36</v>
      </c>
      <c r="B55" s="79">
        <v>10</v>
      </c>
      <c r="C55" s="121">
        <v>36</v>
      </c>
      <c r="D55" s="121">
        <v>37</v>
      </c>
      <c r="E55" s="121">
        <v>33</v>
      </c>
      <c r="F55" s="121">
        <v>29</v>
      </c>
      <c r="G55" s="121">
        <v>26</v>
      </c>
      <c r="H55" s="121">
        <v>22</v>
      </c>
      <c r="I55" s="121">
        <v>16</v>
      </c>
      <c r="J55" s="121">
        <v>15</v>
      </c>
      <c r="K55" s="121">
        <v>9</v>
      </c>
      <c r="L55" s="121">
        <v>6</v>
      </c>
      <c r="M55" s="122">
        <v>6</v>
      </c>
      <c r="N55" s="123">
        <v>5.3</v>
      </c>
      <c r="O55" s="124">
        <v>5.3</v>
      </c>
      <c r="P55" s="124">
        <v>10.5</v>
      </c>
      <c r="Q55" s="125">
        <v>15.8</v>
      </c>
    </row>
    <row r="56" spans="1:17" ht="25.5" customHeight="1">
      <c r="A56" s="86" t="s">
        <v>37</v>
      </c>
      <c r="B56" s="79">
        <v>11</v>
      </c>
      <c r="C56" s="121">
        <v>41.3</v>
      </c>
      <c r="D56" s="121">
        <v>42.3</v>
      </c>
      <c r="E56" s="121">
        <v>38.299999999999997</v>
      </c>
      <c r="F56" s="121">
        <v>34.299999999999997</v>
      </c>
      <c r="G56" s="121">
        <v>31.3</v>
      </c>
      <c r="H56" s="121">
        <v>27.3</v>
      </c>
      <c r="I56" s="121">
        <v>21.3</v>
      </c>
      <c r="J56" s="121">
        <v>20.3</v>
      </c>
      <c r="K56" s="121">
        <v>14.3</v>
      </c>
      <c r="L56" s="121">
        <v>11.3</v>
      </c>
      <c r="M56" s="126">
        <v>11.3</v>
      </c>
      <c r="N56" s="127">
        <v>5.3</v>
      </c>
      <c r="O56" s="128">
        <v>5.3</v>
      </c>
      <c r="P56" s="121">
        <v>5.3</v>
      </c>
      <c r="Q56" s="129">
        <v>10.5</v>
      </c>
    </row>
    <row r="57" spans="1:17" ht="25.5" customHeight="1">
      <c r="A57" s="86" t="s">
        <v>32</v>
      </c>
      <c r="B57" s="79">
        <v>12</v>
      </c>
      <c r="C57" s="121">
        <v>46.5</v>
      </c>
      <c r="D57" s="121">
        <v>47.5</v>
      </c>
      <c r="E57" s="121">
        <v>43.5</v>
      </c>
      <c r="F57" s="121">
        <v>39.5</v>
      </c>
      <c r="G57" s="121">
        <v>36.5</v>
      </c>
      <c r="H57" s="121">
        <v>32.5</v>
      </c>
      <c r="I57" s="121">
        <v>26.5</v>
      </c>
      <c r="J57" s="121">
        <v>25.5</v>
      </c>
      <c r="K57" s="121">
        <v>19.5</v>
      </c>
      <c r="L57" s="121">
        <v>16.5</v>
      </c>
      <c r="M57" s="126">
        <v>16.5</v>
      </c>
      <c r="N57" s="127">
        <v>10.5</v>
      </c>
      <c r="O57" s="121">
        <v>5.3</v>
      </c>
      <c r="P57" s="128">
        <v>5.3</v>
      </c>
      <c r="Q57" s="129">
        <v>5.3</v>
      </c>
    </row>
    <row r="58" spans="1:17" ht="25.5" customHeight="1" thickBot="1">
      <c r="A58" s="86" t="s">
        <v>38</v>
      </c>
      <c r="B58" s="79">
        <v>13</v>
      </c>
      <c r="C58" s="121">
        <v>51.8</v>
      </c>
      <c r="D58" s="121">
        <v>52.8</v>
      </c>
      <c r="E58" s="121">
        <v>48.8</v>
      </c>
      <c r="F58" s="121">
        <v>44.8</v>
      </c>
      <c r="G58" s="121">
        <v>41.8</v>
      </c>
      <c r="H58" s="121">
        <v>37.799999999999997</v>
      </c>
      <c r="I58" s="121">
        <v>31.8</v>
      </c>
      <c r="J58" s="121">
        <v>30.8</v>
      </c>
      <c r="K58" s="121">
        <v>24.8</v>
      </c>
      <c r="L58" s="121">
        <v>21.8</v>
      </c>
      <c r="M58" s="126">
        <v>21.8</v>
      </c>
      <c r="N58" s="130">
        <v>15.8</v>
      </c>
      <c r="O58" s="131">
        <v>10.5</v>
      </c>
      <c r="P58" s="131">
        <v>5.3</v>
      </c>
      <c r="Q58" s="132">
        <v>5.3</v>
      </c>
    </row>
    <row r="59" spans="1:17" ht="18" customHeight="1">
      <c r="B59" s="7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36" customHeight="1">
      <c r="A60" s="150" t="s">
        <v>22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</row>
    <row r="61" spans="1:17" ht="36" customHeight="1">
      <c r="A61" s="150" t="s">
        <v>23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</row>
    <row r="62" spans="1:17" ht="18" customHeight="1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1:17" ht="15" customHeight="1">
      <c r="B63" s="82"/>
      <c r="C63" s="82"/>
      <c r="D63" s="82"/>
      <c r="E63" s="82"/>
      <c r="F63" s="82"/>
      <c r="G63" s="82"/>
      <c r="H63" s="82"/>
      <c r="I63" s="82"/>
      <c r="J63" s="83"/>
      <c r="N63" s="72" t="s">
        <v>4</v>
      </c>
      <c r="O63" s="72"/>
      <c r="P63" s="72"/>
      <c r="Q63" s="81"/>
    </row>
    <row r="64" spans="1:17" ht="15" customHeight="1">
      <c r="B64" s="82"/>
      <c r="C64" s="82"/>
      <c r="D64" s="82"/>
      <c r="E64" s="82"/>
      <c r="F64" s="82"/>
      <c r="G64" s="82"/>
      <c r="H64" s="82"/>
      <c r="I64" s="82"/>
      <c r="J64" s="83"/>
      <c r="N64" s="72" t="s">
        <v>5</v>
      </c>
      <c r="O64" s="72"/>
      <c r="P64" s="72"/>
      <c r="Q64" s="81"/>
    </row>
    <row r="65" spans="1:17" ht="15" customHeight="1">
      <c r="B65" s="82"/>
      <c r="C65" s="82"/>
      <c r="D65" s="82"/>
      <c r="E65" s="82"/>
      <c r="F65" s="82"/>
      <c r="G65" s="82"/>
      <c r="H65" s="82"/>
      <c r="I65" s="82"/>
      <c r="J65" s="83"/>
      <c r="N65" s="72" t="s">
        <v>6</v>
      </c>
      <c r="O65" s="72"/>
      <c r="P65" s="72"/>
      <c r="Q65" s="81"/>
    </row>
    <row r="66" spans="1:17" ht="15" customHeight="1">
      <c r="B66" s="82"/>
      <c r="C66" s="82"/>
      <c r="D66" s="82"/>
      <c r="E66" s="82"/>
      <c r="F66" s="82"/>
      <c r="G66" s="82"/>
      <c r="H66" s="82"/>
      <c r="I66" s="82"/>
      <c r="J66" s="83"/>
      <c r="N66" s="72"/>
      <c r="O66" s="72"/>
      <c r="P66" s="72"/>
      <c r="Q66" s="81"/>
    </row>
    <row r="67" spans="1:17" ht="15" customHeight="1">
      <c r="B67" s="82"/>
      <c r="C67" s="82"/>
      <c r="D67" s="82"/>
      <c r="E67" s="82"/>
      <c r="F67" s="82"/>
      <c r="G67" s="82"/>
      <c r="H67" s="82"/>
      <c r="I67" s="82"/>
      <c r="J67" s="83"/>
      <c r="N67" s="72" t="s">
        <v>19</v>
      </c>
      <c r="O67" s="72"/>
      <c r="P67" s="72"/>
      <c r="Q67" s="81"/>
    </row>
    <row r="68" spans="1:17" ht="15" customHeight="1">
      <c r="B68" s="82"/>
      <c r="C68" s="82"/>
      <c r="D68" s="82"/>
      <c r="E68" s="82"/>
      <c r="F68" s="82"/>
      <c r="G68" s="82"/>
      <c r="H68" s="82"/>
      <c r="I68" s="82"/>
      <c r="J68" s="83"/>
      <c r="N68" s="72" t="s">
        <v>29</v>
      </c>
      <c r="O68" s="72"/>
      <c r="P68" s="72"/>
      <c r="Q68" s="81"/>
    </row>
    <row r="69" spans="1:17">
      <c r="B69" s="153" t="s">
        <v>0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</row>
    <row r="70" spans="1:17">
      <c r="B70" s="153" t="s">
        <v>18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1:17">
      <c r="B71" s="154" t="s">
        <v>30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</row>
    <row r="72" spans="1:17" s="76" customFormat="1" ht="13.5" customHeight="1">
      <c r="A72" s="73"/>
      <c r="B72" s="74"/>
      <c r="C72" s="74">
        <v>1.2</v>
      </c>
      <c r="D72" s="74">
        <v>1.2</v>
      </c>
      <c r="E72" s="74">
        <v>1.2</v>
      </c>
      <c r="F72" s="74">
        <v>1.2</v>
      </c>
      <c r="G72" s="74">
        <v>1.1000000000000001</v>
      </c>
      <c r="H72" s="74">
        <v>1.1000000000000001</v>
      </c>
      <c r="I72" s="74">
        <v>1.1000000000000001</v>
      </c>
      <c r="J72" s="74">
        <v>1.1000000000000001</v>
      </c>
      <c r="K72" s="74">
        <v>1.1000000000000001</v>
      </c>
      <c r="L72" s="74">
        <v>1.1000000000000001</v>
      </c>
      <c r="M72" s="159" t="s">
        <v>7</v>
      </c>
      <c r="N72" s="159"/>
      <c r="O72" s="159"/>
      <c r="P72" s="159"/>
      <c r="Q72" s="159"/>
    </row>
    <row r="73" spans="1:17" s="85" customFormat="1" ht="47.25" customHeight="1">
      <c r="A73" s="151" t="s">
        <v>33</v>
      </c>
      <c r="B73" s="155" t="s">
        <v>2</v>
      </c>
      <c r="C73" s="86" t="str">
        <f>A75</f>
        <v>Уфа</v>
      </c>
      <c r="D73" s="86" t="str">
        <f>A76</f>
        <v xml:space="preserve">Воронки             1629 км </v>
      </c>
      <c r="E73" s="86" t="str">
        <f>A77</f>
        <v xml:space="preserve">Парковая Черниковка Спортивная         </v>
      </c>
      <c r="F73" s="86" t="str">
        <f>A78</f>
        <v>Шакша                          1646 км                        Тауш</v>
      </c>
      <c r="G73" s="86" t="str">
        <f>A79</f>
        <v>Иглино</v>
      </c>
      <c r="H73" s="86" t="str">
        <f>A80</f>
        <v>1664 км                        Чуваши Чуваш Кубово</v>
      </c>
      <c r="I73" s="86" t="str">
        <f>A81</f>
        <v>Тавтиманово                           1680 км</v>
      </c>
      <c r="J73" s="86" t="str">
        <f>A82</f>
        <v>Кудеевка                         1688 км</v>
      </c>
      <c r="K73" s="86" t="str">
        <f>A83</f>
        <v>Урман                   1696 км                 1699 км</v>
      </c>
      <c r="L73" s="86" t="str">
        <f>A84</f>
        <v>Улу-Теляк            1705 км           Лимеза</v>
      </c>
      <c r="M73" s="86" t="str">
        <f>A85</f>
        <v xml:space="preserve">о.п. 1712 км                  Казаяк         </v>
      </c>
      <c r="N73" s="86" t="str">
        <f>A86</f>
        <v xml:space="preserve">  о.п. 1721 км</v>
      </c>
      <c r="O73" s="86" t="str">
        <f>A87</f>
        <v xml:space="preserve">  Аша </v>
      </c>
      <c r="P73" s="86" t="str">
        <f>A88</f>
        <v>Миньяр Биянка</v>
      </c>
      <c r="Q73" s="86" t="str">
        <f>A89</f>
        <v>1753,1756 км              Симская</v>
      </c>
    </row>
    <row r="74" spans="1:17" s="84" customFormat="1" ht="18" customHeight="1">
      <c r="A74" s="152"/>
      <c r="B74" s="156"/>
      <c r="C74" s="79">
        <v>0</v>
      </c>
      <c r="D74" s="79">
        <v>1</v>
      </c>
      <c r="E74" s="79">
        <v>2</v>
      </c>
      <c r="F74" s="79">
        <v>3</v>
      </c>
      <c r="G74" s="79">
        <v>4</v>
      </c>
      <c r="H74" s="79">
        <v>5</v>
      </c>
      <c r="I74" s="79">
        <v>6</v>
      </c>
      <c r="J74" s="79">
        <v>7</v>
      </c>
      <c r="K74" s="79">
        <v>8</v>
      </c>
      <c r="L74" s="79">
        <v>9</v>
      </c>
      <c r="M74" s="79">
        <v>10</v>
      </c>
      <c r="N74" s="79">
        <v>10</v>
      </c>
      <c r="O74" s="79">
        <v>11</v>
      </c>
      <c r="P74" s="79">
        <v>12</v>
      </c>
      <c r="Q74" s="79">
        <v>13</v>
      </c>
    </row>
    <row r="75" spans="1:17" s="78" customFormat="1" ht="23.25" customHeight="1">
      <c r="A75" s="87" t="s">
        <v>34</v>
      </c>
      <c r="B75" s="77">
        <v>0</v>
      </c>
      <c r="C75" s="96">
        <f>C13/2</f>
        <v>8</v>
      </c>
      <c r="D75" s="77">
        <f t="shared" ref="D75:Q75" si="0">D13/2</f>
        <v>8</v>
      </c>
      <c r="E75" s="77">
        <f t="shared" si="0"/>
        <v>16</v>
      </c>
      <c r="F75" s="77">
        <f t="shared" si="0"/>
        <v>24</v>
      </c>
      <c r="G75" s="77">
        <f t="shared" si="0"/>
        <v>28</v>
      </c>
      <c r="H75" s="77">
        <f t="shared" si="0"/>
        <v>35</v>
      </c>
      <c r="I75" s="77">
        <f t="shared" si="0"/>
        <v>42</v>
      </c>
      <c r="J75" s="77">
        <f t="shared" si="0"/>
        <v>49</v>
      </c>
      <c r="K75" s="77">
        <f t="shared" si="0"/>
        <v>56</v>
      </c>
      <c r="L75" s="77">
        <f t="shared" si="0"/>
        <v>63</v>
      </c>
      <c r="M75" s="77">
        <f t="shared" si="0"/>
        <v>60</v>
      </c>
      <c r="N75" s="97">
        <f t="shared" si="0"/>
        <v>60</v>
      </c>
      <c r="O75" s="97">
        <f t="shared" si="0"/>
        <v>70.5</v>
      </c>
      <c r="P75" s="97">
        <f t="shared" si="0"/>
        <v>81</v>
      </c>
      <c r="Q75" s="97">
        <f t="shared" si="0"/>
        <v>91.5</v>
      </c>
    </row>
    <row r="76" spans="1:17" ht="23.25" customHeight="1">
      <c r="A76" s="86" t="s">
        <v>35</v>
      </c>
      <c r="B76" s="79">
        <v>1</v>
      </c>
      <c r="C76" s="77">
        <f t="shared" ref="C76:Q76" si="1">C14/2</f>
        <v>8</v>
      </c>
      <c r="D76" s="96">
        <f t="shared" si="1"/>
        <v>8</v>
      </c>
      <c r="E76" s="77">
        <f t="shared" si="1"/>
        <v>8</v>
      </c>
      <c r="F76" s="77">
        <f t="shared" si="1"/>
        <v>16</v>
      </c>
      <c r="G76" s="77">
        <f t="shared" si="1"/>
        <v>24</v>
      </c>
      <c r="H76" s="77">
        <f t="shared" si="1"/>
        <v>28</v>
      </c>
      <c r="I76" s="77">
        <f t="shared" si="1"/>
        <v>35</v>
      </c>
      <c r="J76" s="77">
        <f t="shared" si="1"/>
        <v>42</v>
      </c>
      <c r="K76" s="77">
        <f t="shared" si="1"/>
        <v>49</v>
      </c>
      <c r="L76" s="77">
        <f t="shared" si="1"/>
        <v>56</v>
      </c>
      <c r="M76" s="77">
        <f t="shared" si="1"/>
        <v>63</v>
      </c>
      <c r="N76" s="97">
        <f t="shared" si="1"/>
        <v>63</v>
      </c>
      <c r="O76" s="97">
        <f t="shared" si="1"/>
        <v>73.5</v>
      </c>
      <c r="P76" s="97">
        <f t="shared" si="1"/>
        <v>84</v>
      </c>
      <c r="Q76" s="97">
        <f t="shared" si="1"/>
        <v>94.5</v>
      </c>
    </row>
    <row r="77" spans="1:17" ht="34.5" customHeight="1">
      <c r="A77" s="86" t="s">
        <v>39</v>
      </c>
      <c r="B77" s="79">
        <v>2</v>
      </c>
      <c r="C77" s="77">
        <f t="shared" ref="C77:Q77" si="2">C15/2</f>
        <v>16</v>
      </c>
      <c r="D77" s="77">
        <f t="shared" si="2"/>
        <v>8</v>
      </c>
      <c r="E77" s="96">
        <f t="shared" si="2"/>
        <v>8</v>
      </c>
      <c r="F77" s="77">
        <f t="shared" si="2"/>
        <v>8</v>
      </c>
      <c r="G77" s="77">
        <f t="shared" si="2"/>
        <v>16</v>
      </c>
      <c r="H77" s="77">
        <f t="shared" si="2"/>
        <v>24</v>
      </c>
      <c r="I77" s="77">
        <f t="shared" si="2"/>
        <v>28</v>
      </c>
      <c r="J77" s="77">
        <f t="shared" si="2"/>
        <v>35</v>
      </c>
      <c r="K77" s="77">
        <f t="shared" si="2"/>
        <v>42</v>
      </c>
      <c r="L77" s="77">
        <f t="shared" si="2"/>
        <v>49</v>
      </c>
      <c r="M77" s="77">
        <f t="shared" si="2"/>
        <v>56</v>
      </c>
      <c r="N77" s="97">
        <f t="shared" si="2"/>
        <v>56</v>
      </c>
      <c r="O77" s="97">
        <f t="shared" si="2"/>
        <v>66.5</v>
      </c>
      <c r="P77" s="97">
        <f t="shared" si="2"/>
        <v>77</v>
      </c>
      <c r="Q77" s="97">
        <f t="shared" si="2"/>
        <v>87.5</v>
      </c>
    </row>
    <row r="78" spans="1:17" ht="23.25" customHeight="1">
      <c r="A78" s="86" t="s">
        <v>40</v>
      </c>
      <c r="B78" s="79">
        <v>3</v>
      </c>
      <c r="C78" s="77">
        <f t="shared" ref="C78:Q78" si="3">C16/2</f>
        <v>24</v>
      </c>
      <c r="D78" s="77">
        <f t="shared" si="3"/>
        <v>16</v>
      </c>
      <c r="E78" s="77">
        <f t="shared" si="3"/>
        <v>8</v>
      </c>
      <c r="F78" s="96">
        <f t="shared" si="3"/>
        <v>8</v>
      </c>
      <c r="G78" s="77">
        <f t="shared" si="3"/>
        <v>8</v>
      </c>
      <c r="H78" s="77">
        <f t="shared" si="3"/>
        <v>16</v>
      </c>
      <c r="I78" s="77">
        <f t="shared" si="3"/>
        <v>24</v>
      </c>
      <c r="J78" s="77">
        <f t="shared" si="3"/>
        <v>28</v>
      </c>
      <c r="K78" s="77">
        <f t="shared" si="3"/>
        <v>35</v>
      </c>
      <c r="L78" s="77">
        <f t="shared" si="3"/>
        <v>42</v>
      </c>
      <c r="M78" s="77">
        <f t="shared" si="3"/>
        <v>49</v>
      </c>
      <c r="N78" s="97">
        <f t="shared" si="3"/>
        <v>49</v>
      </c>
      <c r="O78" s="97">
        <f t="shared" si="3"/>
        <v>59.5</v>
      </c>
      <c r="P78" s="97">
        <f t="shared" si="3"/>
        <v>70</v>
      </c>
      <c r="Q78" s="97">
        <f t="shared" si="3"/>
        <v>80.5</v>
      </c>
    </row>
    <row r="79" spans="1:17" ht="23.25" customHeight="1">
      <c r="A79" s="86" t="s">
        <v>31</v>
      </c>
      <c r="B79" s="79">
        <v>4</v>
      </c>
      <c r="C79" s="77">
        <f t="shared" ref="C79:Q79" si="4">C17/2</f>
        <v>28</v>
      </c>
      <c r="D79" s="77">
        <f t="shared" si="4"/>
        <v>24</v>
      </c>
      <c r="E79" s="77">
        <f t="shared" si="4"/>
        <v>16</v>
      </c>
      <c r="F79" s="77">
        <f t="shared" si="4"/>
        <v>8</v>
      </c>
      <c r="G79" s="96">
        <f t="shared" si="4"/>
        <v>8</v>
      </c>
      <c r="H79" s="77">
        <f t="shared" si="4"/>
        <v>8</v>
      </c>
      <c r="I79" s="77">
        <f t="shared" si="4"/>
        <v>16</v>
      </c>
      <c r="J79" s="77">
        <f t="shared" si="4"/>
        <v>24</v>
      </c>
      <c r="K79" s="77">
        <f t="shared" si="4"/>
        <v>28</v>
      </c>
      <c r="L79" s="77">
        <f t="shared" si="4"/>
        <v>35</v>
      </c>
      <c r="M79" s="77">
        <f t="shared" si="4"/>
        <v>42</v>
      </c>
      <c r="N79" s="97">
        <f t="shared" si="4"/>
        <v>42</v>
      </c>
      <c r="O79" s="97">
        <f t="shared" si="4"/>
        <v>52.5</v>
      </c>
      <c r="P79" s="97">
        <f t="shared" si="4"/>
        <v>63</v>
      </c>
      <c r="Q79" s="97">
        <f t="shared" si="4"/>
        <v>73.5</v>
      </c>
    </row>
    <row r="80" spans="1:17" ht="34.5" customHeight="1">
      <c r="A80" s="86" t="s">
        <v>41</v>
      </c>
      <c r="B80" s="79">
        <v>5</v>
      </c>
      <c r="C80" s="77">
        <f t="shared" ref="C80:Q80" si="5">C18/2</f>
        <v>35</v>
      </c>
      <c r="D80" s="77">
        <f t="shared" si="5"/>
        <v>28</v>
      </c>
      <c r="E80" s="77">
        <f t="shared" si="5"/>
        <v>24</v>
      </c>
      <c r="F80" s="77">
        <f t="shared" si="5"/>
        <v>16</v>
      </c>
      <c r="G80" s="77">
        <f t="shared" si="5"/>
        <v>8</v>
      </c>
      <c r="H80" s="96">
        <f t="shared" si="5"/>
        <v>8</v>
      </c>
      <c r="I80" s="77">
        <f t="shared" si="5"/>
        <v>8</v>
      </c>
      <c r="J80" s="77">
        <f t="shared" si="5"/>
        <v>16</v>
      </c>
      <c r="K80" s="77">
        <f t="shared" si="5"/>
        <v>24</v>
      </c>
      <c r="L80" s="77">
        <f t="shared" si="5"/>
        <v>28</v>
      </c>
      <c r="M80" s="77">
        <f t="shared" si="5"/>
        <v>35</v>
      </c>
      <c r="N80" s="97">
        <f t="shared" si="5"/>
        <v>35</v>
      </c>
      <c r="O80" s="97">
        <f t="shared" si="5"/>
        <v>45.5</v>
      </c>
      <c r="P80" s="97">
        <f t="shared" si="5"/>
        <v>56</v>
      </c>
      <c r="Q80" s="97">
        <f t="shared" si="5"/>
        <v>66.5</v>
      </c>
    </row>
    <row r="81" spans="1:17" ht="23.25" customHeight="1">
      <c r="A81" s="86" t="s">
        <v>42</v>
      </c>
      <c r="B81" s="79">
        <v>6</v>
      </c>
      <c r="C81" s="77">
        <f t="shared" ref="C81:Q81" si="6">C19/2</f>
        <v>42</v>
      </c>
      <c r="D81" s="77">
        <f t="shared" si="6"/>
        <v>35</v>
      </c>
      <c r="E81" s="77">
        <f t="shared" si="6"/>
        <v>28</v>
      </c>
      <c r="F81" s="77">
        <f t="shared" si="6"/>
        <v>24</v>
      </c>
      <c r="G81" s="77">
        <f t="shared" si="6"/>
        <v>16</v>
      </c>
      <c r="H81" s="77">
        <f t="shared" si="6"/>
        <v>8</v>
      </c>
      <c r="I81" s="96">
        <f t="shared" si="6"/>
        <v>8</v>
      </c>
      <c r="J81" s="77">
        <f t="shared" si="6"/>
        <v>8</v>
      </c>
      <c r="K81" s="77">
        <f t="shared" si="6"/>
        <v>16</v>
      </c>
      <c r="L81" s="77">
        <f t="shared" si="6"/>
        <v>24</v>
      </c>
      <c r="M81" s="77">
        <f t="shared" si="6"/>
        <v>28</v>
      </c>
      <c r="N81" s="97">
        <f t="shared" si="6"/>
        <v>28</v>
      </c>
      <c r="O81" s="97">
        <f t="shared" si="6"/>
        <v>38.5</v>
      </c>
      <c r="P81" s="97">
        <f t="shared" si="6"/>
        <v>49</v>
      </c>
      <c r="Q81" s="97">
        <f t="shared" si="6"/>
        <v>59.5</v>
      </c>
    </row>
    <row r="82" spans="1:17" ht="23.25" customHeight="1">
      <c r="A82" s="86" t="s">
        <v>43</v>
      </c>
      <c r="B82" s="79">
        <v>7</v>
      </c>
      <c r="C82" s="77">
        <f t="shared" ref="C82:Q82" si="7">C20/2</f>
        <v>49</v>
      </c>
      <c r="D82" s="77">
        <f t="shared" si="7"/>
        <v>42</v>
      </c>
      <c r="E82" s="77">
        <f t="shared" si="7"/>
        <v>35</v>
      </c>
      <c r="F82" s="77">
        <f t="shared" si="7"/>
        <v>28</v>
      </c>
      <c r="G82" s="77">
        <f t="shared" si="7"/>
        <v>24</v>
      </c>
      <c r="H82" s="77">
        <f t="shared" si="7"/>
        <v>16</v>
      </c>
      <c r="I82" s="77">
        <f t="shared" si="7"/>
        <v>8</v>
      </c>
      <c r="J82" s="96">
        <f t="shared" si="7"/>
        <v>8</v>
      </c>
      <c r="K82" s="77">
        <f t="shared" si="7"/>
        <v>8</v>
      </c>
      <c r="L82" s="77">
        <f t="shared" si="7"/>
        <v>16</v>
      </c>
      <c r="M82" s="77">
        <f t="shared" si="7"/>
        <v>24</v>
      </c>
      <c r="N82" s="97">
        <f t="shared" si="7"/>
        <v>24</v>
      </c>
      <c r="O82" s="97">
        <f t="shared" si="7"/>
        <v>34.5</v>
      </c>
      <c r="P82" s="97">
        <f t="shared" si="7"/>
        <v>45</v>
      </c>
      <c r="Q82" s="97">
        <f t="shared" si="7"/>
        <v>55.5</v>
      </c>
    </row>
    <row r="83" spans="1:17" ht="36" customHeight="1">
      <c r="A83" s="86" t="s">
        <v>44</v>
      </c>
      <c r="B83" s="79">
        <v>8</v>
      </c>
      <c r="C83" s="77">
        <f t="shared" ref="C83:Q83" si="8">C21/2</f>
        <v>56</v>
      </c>
      <c r="D83" s="77">
        <f t="shared" si="8"/>
        <v>49</v>
      </c>
      <c r="E83" s="77">
        <f t="shared" si="8"/>
        <v>42</v>
      </c>
      <c r="F83" s="77">
        <f t="shared" si="8"/>
        <v>35</v>
      </c>
      <c r="G83" s="77">
        <f t="shared" si="8"/>
        <v>28</v>
      </c>
      <c r="H83" s="77">
        <f t="shared" si="8"/>
        <v>24</v>
      </c>
      <c r="I83" s="77">
        <f t="shared" si="8"/>
        <v>16</v>
      </c>
      <c r="J83" s="77">
        <f t="shared" si="8"/>
        <v>8</v>
      </c>
      <c r="K83" s="96">
        <f t="shared" si="8"/>
        <v>8</v>
      </c>
      <c r="L83" s="77">
        <f t="shared" si="8"/>
        <v>8</v>
      </c>
      <c r="M83" s="77">
        <f t="shared" si="8"/>
        <v>16</v>
      </c>
      <c r="N83" s="97">
        <f t="shared" si="8"/>
        <v>16</v>
      </c>
      <c r="O83" s="97">
        <f t="shared" si="8"/>
        <v>26.5</v>
      </c>
      <c r="P83" s="97">
        <f t="shared" si="8"/>
        <v>37</v>
      </c>
      <c r="Q83" s="97">
        <f t="shared" si="8"/>
        <v>47.5</v>
      </c>
    </row>
    <row r="84" spans="1:17" ht="36.75" customHeight="1">
      <c r="A84" s="86" t="s">
        <v>45</v>
      </c>
      <c r="B84" s="79">
        <v>9</v>
      </c>
      <c r="C84" s="77">
        <f t="shared" ref="C84:Q84" si="9">C22/2</f>
        <v>63</v>
      </c>
      <c r="D84" s="77">
        <f t="shared" si="9"/>
        <v>56</v>
      </c>
      <c r="E84" s="77">
        <f t="shared" si="9"/>
        <v>49</v>
      </c>
      <c r="F84" s="77">
        <f t="shared" si="9"/>
        <v>42</v>
      </c>
      <c r="G84" s="77">
        <f t="shared" si="9"/>
        <v>35</v>
      </c>
      <c r="H84" s="77">
        <f t="shared" si="9"/>
        <v>28</v>
      </c>
      <c r="I84" s="77">
        <f t="shared" si="9"/>
        <v>24</v>
      </c>
      <c r="J84" s="77">
        <f t="shared" si="9"/>
        <v>16</v>
      </c>
      <c r="K84" s="77">
        <f t="shared" si="9"/>
        <v>8</v>
      </c>
      <c r="L84" s="96">
        <f t="shared" si="9"/>
        <v>8</v>
      </c>
      <c r="M84" s="77">
        <f t="shared" si="9"/>
        <v>8</v>
      </c>
      <c r="N84" s="97">
        <f t="shared" si="9"/>
        <v>8</v>
      </c>
      <c r="O84" s="97">
        <f t="shared" si="9"/>
        <v>18.5</v>
      </c>
      <c r="P84" s="97">
        <f t="shared" si="9"/>
        <v>29</v>
      </c>
      <c r="Q84" s="97">
        <f t="shared" si="9"/>
        <v>39.5</v>
      </c>
    </row>
    <row r="85" spans="1:17" ht="23.25" customHeight="1" thickBot="1">
      <c r="A85" s="86" t="s">
        <v>46</v>
      </c>
      <c r="B85" s="79">
        <v>10</v>
      </c>
      <c r="C85" s="77">
        <f t="shared" ref="C85:Q85" si="10">C23/2</f>
        <v>60</v>
      </c>
      <c r="D85" s="77">
        <f t="shared" si="10"/>
        <v>63</v>
      </c>
      <c r="E85" s="77">
        <f t="shared" si="10"/>
        <v>56</v>
      </c>
      <c r="F85" s="77">
        <f t="shared" si="10"/>
        <v>49</v>
      </c>
      <c r="G85" s="77">
        <f t="shared" si="10"/>
        <v>42</v>
      </c>
      <c r="H85" s="77">
        <f t="shared" si="10"/>
        <v>35</v>
      </c>
      <c r="I85" s="77">
        <f t="shared" si="10"/>
        <v>28</v>
      </c>
      <c r="J85" s="77">
        <f t="shared" si="10"/>
        <v>24</v>
      </c>
      <c r="K85" s="77">
        <f t="shared" si="10"/>
        <v>16</v>
      </c>
      <c r="L85" s="77">
        <f t="shared" si="10"/>
        <v>8</v>
      </c>
      <c r="M85" s="96">
        <f t="shared" si="10"/>
        <v>8</v>
      </c>
      <c r="N85" s="98">
        <f t="shared" si="10"/>
        <v>8</v>
      </c>
      <c r="O85" s="98">
        <f t="shared" si="10"/>
        <v>18.5</v>
      </c>
      <c r="P85" s="98">
        <f t="shared" si="10"/>
        <v>29</v>
      </c>
      <c r="Q85" s="98">
        <f t="shared" si="10"/>
        <v>39.5</v>
      </c>
    </row>
    <row r="86" spans="1:17" ht="23.25" customHeight="1">
      <c r="A86" s="86" t="s">
        <v>36</v>
      </c>
      <c r="B86" s="79">
        <v>10</v>
      </c>
      <c r="C86" s="97">
        <f t="shared" ref="C86:Q86" si="11">C24/2</f>
        <v>60</v>
      </c>
      <c r="D86" s="97">
        <f t="shared" si="11"/>
        <v>63</v>
      </c>
      <c r="E86" s="97">
        <f t="shared" si="11"/>
        <v>56</v>
      </c>
      <c r="F86" s="97">
        <f t="shared" si="11"/>
        <v>49</v>
      </c>
      <c r="G86" s="97">
        <f t="shared" si="11"/>
        <v>42</v>
      </c>
      <c r="H86" s="97">
        <f t="shared" si="11"/>
        <v>35</v>
      </c>
      <c r="I86" s="97">
        <f t="shared" si="11"/>
        <v>28</v>
      </c>
      <c r="J86" s="97">
        <f t="shared" si="11"/>
        <v>24</v>
      </c>
      <c r="K86" s="97">
        <f t="shared" si="11"/>
        <v>16</v>
      </c>
      <c r="L86" s="97">
        <f t="shared" si="11"/>
        <v>8</v>
      </c>
      <c r="M86" s="99">
        <f t="shared" si="11"/>
        <v>8</v>
      </c>
      <c r="N86" s="100">
        <f t="shared" si="11"/>
        <v>10.5</v>
      </c>
      <c r="O86" s="101">
        <f t="shared" si="11"/>
        <v>10.5</v>
      </c>
      <c r="P86" s="101">
        <f t="shared" si="11"/>
        <v>21</v>
      </c>
      <c r="Q86" s="102">
        <f t="shared" si="11"/>
        <v>31.5</v>
      </c>
    </row>
    <row r="87" spans="1:17" ht="23.25" customHeight="1">
      <c r="A87" s="86" t="s">
        <v>37</v>
      </c>
      <c r="B87" s="79">
        <v>11</v>
      </c>
      <c r="C87" s="97">
        <f t="shared" ref="C87:Q87" si="12">C25/2</f>
        <v>70.5</v>
      </c>
      <c r="D87" s="97">
        <f t="shared" si="12"/>
        <v>73.5</v>
      </c>
      <c r="E87" s="97">
        <f t="shared" si="12"/>
        <v>66.5</v>
      </c>
      <c r="F87" s="97">
        <f t="shared" si="12"/>
        <v>59.5</v>
      </c>
      <c r="G87" s="97">
        <f t="shared" si="12"/>
        <v>52.5</v>
      </c>
      <c r="H87" s="97">
        <f t="shared" si="12"/>
        <v>45.5</v>
      </c>
      <c r="I87" s="97">
        <f t="shared" si="12"/>
        <v>38.5</v>
      </c>
      <c r="J87" s="97">
        <f t="shared" si="12"/>
        <v>34.5</v>
      </c>
      <c r="K87" s="97">
        <f t="shared" si="12"/>
        <v>26.5</v>
      </c>
      <c r="L87" s="97">
        <f t="shared" si="12"/>
        <v>18.5</v>
      </c>
      <c r="M87" s="99">
        <f t="shared" si="12"/>
        <v>18.5</v>
      </c>
      <c r="N87" s="103">
        <f t="shared" si="12"/>
        <v>10.5</v>
      </c>
      <c r="O87" s="104">
        <f t="shared" si="12"/>
        <v>10.5</v>
      </c>
      <c r="P87" s="97">
        <f t="shared" si="12"/>
        <v>10.5</v>
      </c>
      <c r="Q87" s="105">
        <f t="shared" si="12"/>
        <v>21</v>
      </c>
    </row>
    <row r="88" spans="1:17" ht="23.25" customHeight="1">
      <c r="A88" s="86" t="s">
        <v>32</v>
      </c>
      <c r="B88" s="79">
        <v>12</v>
      </c>
      <c r="C88" s="97">
        <f t="shared" ref="C88:Q88" si="13">C26/2</f>
        <v>81</v>
      </c>
      <c r="D88" s="97">
        <f t="shared" si="13"/>
        <v>84</v>
      </c>
      <c r="E88" s="97">
        <f t="shared" si="13"/>
        <v>77</v>
      </c>
      <c r="F88" s="97">
        <f t="shared" si="13"/>
        <v>70</v>
      </c>
      <c r="G88" s="97">
        <f t="shared" si="13"/>
        <v>63</v>
      </c>
      <c r="H88" s="97">
        <f t="shared" si="13"/>
        <v>56</v>
      </c>
      <c r="I88" s="97">
        <f t="shared" si="13"/>
        <v>49</v>
      </c>
      <c r="J88" s="97">
        <f t="shared" si="13"/>
        <v>45</v>
      </c>
      <c r="K88" s="97">
        <f t="shared" si="13"/>
        <v>37</v>
      </c>
      <c r="L88" s="97">
        <f t="shared" si="13"/>
        <v>29</v>
      </c>
      <c r="M88" s="99">
        <f t="shared" si="13"/>
        <v>29</v>
      </c>
      <c r="N88" s="103">
        <f t="shared" si="13"/>
        <v>21</v>
      </c>
      <c r="O88" s="97">
        <f t="shared" si="13"/>
        <v>10.5</v>
      </c>
      <c r="P88" s="104">
        <f t="shared" si="13"/>
        <v>10.5</v>
      </c>
      <c r="Q88" s="105">
        <f t="shared" si="13"/>
        <v>10.5</v>
      </c>
    </row>
    <row r="89" spans="1:17" ht="23.25" customHeight="1" thickBot="1">
      <c r="A89" s="86" t="s">
        <v>38</v>
      </c>
      <c r="B89" s="79">
        <v>13</v>
      </c>
      <c r="C89" s="97">
        <f t="shared" ref="C89:Q89" si="14">C27/2</f>
        <v>91.5</v>
      </c>
      <c r="D89" s="97">
        <f t="shared" si="14"/>
        <v>94.5</v>
      </c>
      <c r="E89" s="97">
        <f t="shared" si="14"/>
        <v>87.5</v>
      </c>
      <c r="F89" s="97">
        <f t="shared" si="14"/>
        <v>80.5</v>
      </c>
      <c r="G89" s="97">
        <f t="shared" si="14"/>
        <v>73.5</v>
      </c>
      <c r="H89" s="97">
        <f t="shared" si="14"/>
        <v>66.5</v>
      </c>
      <c r="I89" s="97">
        <f t="shared" si="14"/>
        <v>59.5</v>
      </c>
      <c r="J89" s="97">
        <f t="shared" si="14"/>
        <v>55.5</v>
      </c>
      <c r="K89" s="97">
        <f t="shared" si="14"/>
        <v>47.5</v>
      </c>
      <c r="L89" s="97">
        <f t="shared" si="14"/>
        <v>39.5</v>
      </c>
      <c r="M89" s="99">
        <f t="shared" si="14"/>
        <v>39.5</v>
      </c>
      <c r="N89" s="106">
        <f t="shared" si="14"/>
        <v>31.5</v>
      </c>
      <c r="O89" s="107">
        <f t="shared" si="14"/>
        <v>21</v>
      </c>
      <c r="P89" s="107">
        <f t="shared" si="14"/>
        <v>10.5</v>
      </c>
      <c r="Q89" s="108">
        <f t="shared" si="14"/>
        <v>10.5</v>
      </c>
    </row>
    <row r="90" spans="1:17" ht="18" hidden="1" customHeight="1">
      <c r="B90" s="109">
        <v>16</v>
      </c>
      <c r="C90" s="71" t="e">
        <f>#REF!/2</f>
        <v>#REF!</v>
      </c>
      <c r="D90" s="71" t="e">
        <f>#REF!/2</f>
        <v>#REF!</v>
      </c>
      <c r="E90" s="71" t="e">
        <f>#REF!/2</f>
        <v>#REF!</v>
      </c>
      <c r="F90" s="71" t="e">
        <f>#REF!/2</f>
        <v>#REF!</v>
      </c>
      <c r="G90" s="71" t="e">
        <f>#REF!/2</f>
        <v>#REF!</v>
      </c>
      <c r="H90" s="71" t="e">
        <f>#REF!/2</f>
        <v>#REF!</v>
      </c>
      <c r="I90" s="71" t="e">
        <f>#REF!/2</f>
        <v>#REF!</v>
      </c>
      <c r="J90" s="71" t="e">
        <f>#REF!/2</f>
        <v>#REF!</v>
      </c>
      <c r="K90" s="71" t="e">
        <f>#REF!/2</f>
        <v>#REF!</v>
      </c>
      <c r="L90" s="71" t="e">
        <f>#REF!/2</f>
        <v>#REF!</v>
      </c>
      <c r="M90" s="71" t="e">
        <f>#REF!/2</f>
        <v>#REF!</v>
      </c>
      <c r="N90" s="110"/>
      <c r="O90" s="110" t="e">
        <f>#REF!/2</f>
        <v>#REF!</v>
      </c>
      <c r="P90" s="110" t="e">
        <f>#REF!/2</f>
        <v>#REF!</v>
      </c>
      <c r="Q90" s="110" t="e">
        <f>#REF!/2</f>
        <v>#REF!</v>
      </c>
    </row>
    <row r="91" spans="1:17" ht="18" hidden="1" customHeight="1">
      <c r="B91" s="109">
        <v>17</v>
      </c>
      <c r="C91" s="71" t="e">
        <f>#REF!/2</f>
        <v>#REF!</v>
      </c>
      <c r="D91" s="71" t="e">
        <f>#REF!/2</f>
        <v>#REF!</v>
      </c>
      <c r="E91" s="71" t="e">
        <f>#REF!/2</f>
        <v>#REF!</v>
      </c>
      <c r="F91" s="71" t="e">
        <f>#REF!/2</f>
        <v>#REF!</v>
      </c>
      <c r="G91" s="71" t="e">
        <f>#REF!/2</f>
        <v>#REF!</v>
      </c>
      <c r="H91" s="71" t="e">
        <f>#REF!/2</f>
        <v>#REF!</v>
      </c>
      <c r="I91" s="71" t="e">
        <f>#REF!/2</f>
        <v>#REF!</v>
      </c>
      <c r="J91" s="71" t="e">
        <f>#REF!/2</f>
        <v>#REF!</v>
      </c>
      <c r="K91" s="71" t="e">
        <f>#REF!/2</f>
        <v>#REF!</v>
      </c>
      <c r="L91" s="71" t="e">
        <f>#REF!/2</f>
        <v>#REF!</v>
      </c>
      <c r="M91" s="71" t="e">
        <f>#REF!/2</f>
        <v>#REF!</v>
      </c>
      <c r="N91" s="71"/>
      <c r="O91" s="71" t="e">
        <f>#REF!/2</f>
        <v>#REF!</v>
      </c>
      <c r="P91" s="71" t="e">
        <f>#REF!/2</f>
        <v>#REF!</v>
      </c>
      <c r="Q91" s="71" t="e">
        <f>#REF!/2</f>
        <v>#REF!</v>
      </c>
    </row>
    <row r="92" spans="1:17" ht="18" hidden="1" customHeight="1">
      <c r="B92" s="109">
        <v>18</v>
      </c>
      <c r="C92" s="71" t="e">
        <f>#REF!/2</f>
        <v>#REF!</v>
      </c>
      <c r="D92" s="71" t="e">
        <f>#REF!/2</f>
        <v>#REF!</v>
      </c>
      <c r="E92" s="71" t="e">
        <f>#REF!/2</f>
        <v>#REF!</v>
      </c>
      <c r="F92" s="71" t="e">
        <f>#REF!/2</f>
        <v>#REF!</v>
      </c>
      <c r="G92" s="71" t="e">
        <f>#REF!/2</f>
        <v>#REF!</v>
      </c>
      <c r="H92" s="71" t="e">
        <f>#REF!/2</f>
        <v>#REF!</v>
      </c>
      <c r="I92" s="71" t="e">
        <f>#REF!/2</f>
        <v>#REF!</v>
      </c>
      <c r="J92" s="71" t="e">
        <f>#REF!/2</f>
        <v>#REF!</v>
      </c>
      <c r="K92" s="71" t="e">
        <f>#REF!/2</f>
        <v>#REF!</v>
      </c>
      <c r="L92" s="71" t="e">
        <f>#REF!/2</f>
        <v>#REF!</v>
      </c>
      <c r="M92" s="71" t="e">
        <f>#REF!/2</f>
        <v>#REF!</v>
      </c>
      <c r="N92" s="71"/>
      <c r="O92" s="71" t="e">
        <f>#REF!/2</f>
        <v>#REF!</v>
      </c>
      <c r="P92" s="71" t="e">
        <f>#REF!/2</f>
        <v>#REF!</v>
      </c>
      <c r="Q92" s="71" t="e">
        <f>#REF!/2</f>
        <v>#REF!</v>
      </c>
    </row>
    <row r="93" spans="1:17" ht="18" hidden="1" customHeight="1" thickBot="1">
      <c r="B93" s="111">
        <v>19</v>
      </c>
      <c r="C93" s="112" t="e">
        <f>#REF!/2</f>
        <v>#REF!</v>
      </c>
      <c r="D93" s="112" t="e">
        <f>#REF!/2</f>
        <v>#REF!</v>
      </c>
      <c r="E93" s="112" t="e">
        <f>#REF!/2</f>
        <v>#REF!</v>
      </c>
      <c r="F93" s="112" t="e">
        <f>#REF!/2</f>
        <v>#REF!</v>
      </c>
      <c r="G93" s="112" t="e">
        <f>#REF!/2</f>
        <v>#REF!</v>
      </c>
      <c r="H93" s="112" t="e">
        <f>#REF!/2</f>
        <v>#REF!</v>
      </c>
      <c r="I93" s="112" t="e">
        <f>#REF!/2</f>
        <v>#REF!</v>
      </c>
      <c r="J93" s="112" t="e">
        <f>#REF!/2</f>
        <v>#REF!</v>
      </c>
      <c r="K93" s="112" t="e">
        <f>#REF!/2</f>
        <v>#REF!</v>
      </c>
      <c r="L93" s="112" t="e">
        <f>#REF!/2</f>
        <v>#REF!</v>
      </c>
      <c r="M93" s="112" t="e">
        <f>#REF!/2</f>
        <v>#REF!</v>
      </c>
      <c r="N93" s="112"/>
      <c r="O93" s="112" t="e">
        <f>#REF!/2</f>
        <v>#REF!</v>
      </c>
      <c r="P93" s="112" t="e">
        <f>#REF!/2</f>
        <v>#REF!</v>
      </c>
      <c r="Q93" s="112" t="e">
        <f>#REF!/2</f>
        <v>#REF!</v>
      </c>
    </row>
    <row r="94" spans="1:17" ht="20.100000000000001" customHeight="1">
      <c r="B94" s="7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t="33" customHeight="1">
      <c r="A95" s="150" t="s">
        <v>24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</row>
    <row r="96" spans="1:17" ht="33" customHeight="1">
      <c r="A96" s="150" t="s">
        <v>23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</row>
    <row r="97" spans="2:17" ht="18" customHeight="1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</sheetData>
  <mergeCells count="27">
    <mergeCell ref="B97:Q97"/>
    <mergeCell ref="M41:P41"/>
    <mergeCell ref="B62:Q62"/>
    <mergeCell ref="B69:Q69"/>
    <mergeCell ref="B70:Q70"/>
    <mergeCell ref="B71:Q71"/>
    <mergeCell ref="B42:B43"/>
    <mergeCell ref="A60:Q60"/>
    <mergeCell ref="A61:Q61"/>
    <mergeCell ref="A73:A74"/>
    <mergeCell ref="B73:B74"/>
    <mergeCell ref="M72:Q72"/>
    <mergeCell ref="A95:Q95"/>
    <mergeCell ref="A96:Q96"/>
    <mergeCell ref="A42:A43"/>
    <mergeCell ref="B7:Q7"/>
    <mergeCell ref="B8:Q8"/>
    <mergeCell ref="B9:Q9"/>
    <mergeCell ref="B11:B12"/>
    <mergeCell ref="A30:Q30"/>
    <mergeCell ref="M10:Q10"/>
    <mergeCell ref="A11:A12"/>
    <mergeCell ref="A29:Q29"/>
    <mergeCell ref="B31:Q31"/>
    <mergeCell ref="B38:Q38"/>
    <mergeCell ref="B39:Q39"/>
    <mergeCell ref="B40:Q40"/>
  </mergeCells>
  <pageMargins left="0.51181102362204722" right="0.51181102362204722" top="0.74803149606299213" bottom="0.55118110236220474" header="0.31496062992125984" footer="0.31496062992125984"/>
  <pageSetup paperSize="9" scale="2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 5,6</vt:lpstr>
      <vt:lpstr>выход дня</vt:lpstr>
      <vt:lpstr>вых дня дет</vt:lpstr>
      <vt:lpstr>Чел. обл. с 01.02.15</vt:lpstr>
      <vt:lpstr>'табл 5,6'!Область_печати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Ожогина </cp:lastModifiedBy>
  <cp:lastPrinted>2015-01-28T10:31:38Z</cp:lastPrinted>
  <dcterms:created xsi:type="dcterms:W3CDTF">2012-07-25T06:24:40Z</dcterms:created>
  <dcterms:modified xsi:type="dcterms:W3CDTF">2015-02-03T06:56:49Z</dcterms:modified>
</cp:coreProperties>
</file>